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18792" windowHeight="11760" firstSheet="1" activeTab="7"/>
  </bookViews>
  <sheets>
    <sheet name="JUIN" sheetId="1" r:id="rId1"/>
    <sheet name="JUILLET" sheetId="2" r:id="rId2"/>
    <sheet name="AOUT" sheetId="3" r:id="rId3"/>
    <sheet name="SEPTEMBRE" sheetId="4" r:id="rId4"/>
    <sheet name="OCTOBRE" sheetId="5" r:id="rId5"/>
    <sheet name="NOVEMBRE" sheetId="6" r:id="rId6"/>
    <sheet name="DECEMBRE" sheetId="7" r:id="rId7"/>
    <sheet name="JANVIER 15" sheetId="8" r:id="rId8"/>
  </sheets>
  <calcPr calcId="145621"/>
</workbook>
</file>

<file path=xl/calcChain.xml><?xml version="1.0" encoding="utf-8"?>
<calcChain xmlns="http://schemas.openxmlformats.org/spreadsheetml/2006/main">
  <c r="H25" i="8" l="1"/>
  <c r="C27" i="8"/>
  <c r="D27" i="8"/>
  <c r="E27" i="8"/>
  <c r="F27" i="8"/>
  <c r="F28" i="8" s="1"/>
  <c r="G27" i="8"/>
  <c r="G28" i="8" s="1"/>
  <c r="B27" i="8"/>
  <c r="H26" i="8"/>
  <c r="H24" i="8"/>
  <c r="H23" i="8"/>
  <c r="H22" i="8"/>
  <c r="H20" i="8"/>
  <c r="H19" i="8"/>
  <c r="H18" i="8"/>
  <c r="H17" i="8"/>
  <c r="H16" i="8"/>
  <c r="H14" i="8"/>
  <c r="H13" i="8"/>
  <c r="H12" i="8"/>
  <c r="H11" i="8"/>
  <c r="H10" i="8"/>
  <c r="H8" i="8"/>
  <c r="H7" i="8"/>
  <c r="H6" i="8"/>
  <c r="H5" i="8"/>
  <c r="H4" i="8"/>
  <c r="F3" i="8"/>
  <c r="E3" i="8"/>
  <c r="D3" i="8"/>
  <c r="C3" i="8"/>
  <c r="C28" i="8" s="1"/>
  <c r="B3" i="8"/>
  <c r="B28" i="8" s="1"/>
  <c r="I25" i="8" l="1"/>
  <c r="E28" i="8"/>
  <c r="D28" i="8"/>
  <c r="H27" i="8"/>
  <c r="I7" i="8"/>
  <c r="I12" i="8"/>
  <c r="I17" i="8"/>
  <c r="I24" i="8"/>
  <c r="I5" i="8"/>
  <c r="I10" i="8"/>
  <c r="I14" i="8"/>
  <c r="I19" i="8"/>
  <c r="I22" i="8"/>
  <c r="I4" i="8"/>
  <c r="I6" i="8"/>
  <c r="I8" i="8"/>
  <c r="I11" i="8"/>
  <c r="I13" i="8"/>
  <c r="I16" i="8"/>
  <c r="I18" i="8"/>
  <c r="I20" i="8"/>
  <c r="I23" i="8"/>
  <c r="I26" i="8"/>
  <c r="C15" i="6"/>
  <c r="H28" i="8" l="1"/>
  <c r="I28" i="8"/>
  <c r="H26" i="7"/>
  <c r="I13" i="7"/>
  <c r="H13" i="7"/>
  <c r="H20" i="7"/>
  <c r="I20" i="7"/>
  <c r="I26" i="7"/>
  <c r="G30" i="7" l="1"/>
  <c r="G29" i="7"/>
  <c r="F29" i="7"/>
  <c r="F30" i="7" s="1"/>
  <c r="E29" i="7"/>
  <c r="D29" i="7"/>
  <c r="C29" i="7"/>
  <c r="B29" i="7"/>
  <c r="B30" i="7" s="1"/>
  <c r="H28" i="7"/>
  <c r="H27" i="7"/>
  <c r="H24" i="7"/>
  <c r="H23" i="7"/>
  <c r="H22" i="7"/>
  <c r="H19" i="7"/>
  <c r="H18" i="7"/>
  <c r="H17" i="7"/>
  <c r="H16" i="7"/>
  <c r="H14" i="7"/>
  <c r="H12" i="7"/>
  <c r="H11" i="7"/>
  <c r="H10" i="7"/>
  <c r="H8" i="7"/>
  <c r="H7" i="7"/>
  <c r="H6" i="7"/>
  <c r="H5" i="7"/>
  <c r="H4" i="7"/>
  <c r="F3" i="7"/>
  <c r="E3" i="7"/>
  <c r="D3" i="7"/>
  <c r="C3" i="7"/>
  <c r="I27" i="7" s="1"/>
  <c r="B3" i="7"/>
  <c r="I28" i="7" s="1"/>
  <c r="E30" i="7" l="1"/>
  <c r="H29" i="7"/>
  <c r="D30" i="7"/>
  <c r="I6" i="7"/>
  <c r="I8" i="7"/>
  <c r="I14" i="7"/>
  <c r="I17" i="7"/>
  <c r="I19" i="7"/>
  <c r="I23" i="7"/>
  <c r="I5" i="7"/>
  <c r="I7" i="7"/>
  <c r="I10" i="7"/>
  <c r="I12" i="7"/>
  <c r="I16" i="7"/>
  <c r="I18" i="7"/>
  <c r="I22" i="7"/>
  <c r="I24" i="7"/>
  <c r="C30" i="7"/>
  <c r="I4" i="7"/>
  <c r="I11" i="7"/>
  <c r="H6" i="6"/>
  <c r="H7" i="6"/>
  <c r="H8" i="6"/>
  <c r="G25" i="6"/>
  <c r="G26" i="6" s="1"/>
  <c r="F25" i="6"/>
  <c r="E25" i="6"/>
  <c r="D25" i="6"/>
  <c r="C25" i="6"/>
  <c r="B25" i="6"/>
  <c r="H24" i="6"/>
  <c r="H23" i="6"/>
  <c r="H22" i="6"/>
  <c r="H21" i="6"/>
  <c r="H20" i="6"/>
  <c r="H18" i="6"/>
  <c r="H17" i="6"/>
  <c r="H16" i="6"/>
  <c r="H15" i="6"/>
  <c r="H14" i="6"/>
  <c r="H12" i="6"/>
  <c r="H11" i="6"/>
  <c r="H10" i="6"/>
  <c r="H5" i="6"/>
  <c r="H4" i="6"/>
  <c r="F3" i="6"/>
  <c r="E3" i="6"/>
  <c r="D3" i="6"/>
  <c r="I7" i="6" s="1"/>
  <c r="C3" i="6"/>
  <c r="B3" i="6"/>
  <c r="H30" i="7" l="1"/>
  <c r="I8" i="6"/>
  <c r="B26" i="6"/>
  <c r="F26" i="6"/>
  <c r="I30" i="7"/>
  <c r="E26" i="6"/>
  <c r="C26" i="6"/>
  <c r="D26" i="6"/>
  <c r="H25" i="6"/>
  <c r="I5" i="6"/>
  <c r="I10" i="6"/>
  <c r="I12" i="6"/>
  <c r="I15" i="6"/>
  <c r="I17" i="6"/>
  <c r="I20" i="6"/>
  <c r="I22" i="6"/>
  <c r="I24" i="6"/>
  <c r="I4" i="6"/>
  <c r="I6" i="6"/>
  <c r="I11" i="6"/>
  <c r="I14" i="6"/>
  <c r="I16" i="6"/>
  <c r="I18" i="6"/>
  <c r="I21" i="6"/>
  <c r="I23" i="6"/>
  <c r="I6" i="5"/>
  <c r="H26" i="6" l="1"/>
  <c r="I26" i="6"/>
  <c r="I28" i="4"/>
  <c r="H28" i="5" l="1"/>
  <c r="I28" i="5"/>
  <c r="H21" i="5"/>
  <c r="I21" i="5"/>
  <c r="H20" i="5"/>
  <c r="G31" i="5"/>
  <c r="G32" i="5" s="1"/>
  <c r="F31" i="5"/>
  <c r="E31" i="5"/>
  <c r="D31" i="5"/>
  <c r="C31" i="5"/>
  <c r="B31" i="5"/>
  <c r="H30" i="5"/>
  <c r="H29" i="5"/>
  <c r="H27" i="5"/>
  <c r="H26" i="5"/>
  <c r="H24" i="5"/>
  <c r="H23" i="5"/>
  <c r="H22" i="5"/>
  <c r="H18" i="5"/>
  <c r="H17" i="5"/>
  <c r="H16" i="5"/>
  <c r="H15" i="5"/>
  <c r="H14" i="5"/>
  <c r="H12" i="5"/>
  <c r="H11" i="5"/>
  <c r="H10" i="5"/>
  <c r="H9" i="5"/>
  <c r="H8" i="5"/>
  <c r="H6" i="5"/>
  <c r="H5" i="5"/>
  <c r="H4" i="5"/>
  <c r="F3" i="5"/>
  <c r="E3" i="5"/>
  <c r="D3" i="5"/>
  <c r="C3" i="5"/>
  <c r="B3" i="5"/>
  <c r="I20" i="5" l="1"/>
  <c r="B32" i="5"/>
  <c r="F32" i="5"/>
  <c r="I29" i="5"/>
  <c r="I30" i="5"/>
  <c r="H31" i="5"/>
  <c r="D32" i="5"/>
  <c r="E32" i="5"/>
  <c r="C32" i="5"/>
  <c r="I11" i="5"/>
  <c r="I16" i="5"/>
  <c r="I26" i="5"/>
  <c r="I5" i="5"/>
  <c r="I8" i="5"/>
  <c r="I10" i="5"/>
  <c r="I12" i="5"/>
  <c r="I15" i="5"/>
  <c r="I17" i="5"/>
  <c r="I22" i="5"/>
  <c r="I24" i="5"/>
  <c r="I27" i="5"/>
  <c r="I4" i="5"/>
  <c r="I9" i="5"/>
  <c r="I14" i="5"/>
  <c r="I18" i="5"/>
  <c r="I23" i="5"/>
  <c r="I29" i="4"/>
  <c r="H28" i="4"/>
  <c r="H29" i="4"/>
  <c r="I10" i="4"/>
  <c r="H10" i="4"/>
  <c r="I16" i="4"/>
  <c r="H16" i="4"/>
  <c r="H22" i="4"/>
  <c r="I22" i="4"/>
  <c r="G31" i="4"/>
  <c r="G30" i="4"/>
  <c r="F30" i="4"/>
  <c r="E30" i="4"/>
  <c r="D30" i="4"/>
  <c r="D31" i="4" s="1"/>
  <c r="C30" i="4"/>
  <c r="B30" i="4"/>
  <c r="H26" i="4"/>
  <c r="H25" i="4"/>
  <c r="H24" i="4"/>
  <c r="H23" i="4"/>
  <c r="H20" i="4"/>
  <c r="H19" i="4"/>
  <c r="H18" i="4"/>
  <c r="H17" i="4"/>
  <c r="H14" i="4"/>
  <c r="H13" i="4"/>
  <c r="H12" i="4"/>
  <c r="H11" i="4"/>
  <c r="H8" i="4"/>
  <c r="H7" i="4"/>
  <c r="H6" i="4"/>
  <c r="H5" i="4"/>
  <c r="H4" i="4"/>
  <c r="F3" i="4"/>
  <c r="E3" i="4"/>
  <c r="D3" i="4"/>
  <c r="C3" i="4"/>
  <c r="B3" i="4"/>
  <c r="H32" i="5" l="1"/>
  <c r="I32" i="5"/>
  <c r="C31" i="4"/>
  <c r="H31" i="4" s="1"/>
  <c r="F31" i="4"/>
  <c r="I26" i="4"/>
  <c r="E31" i="4"/>
  <c r="H30" i="4"/>
  <c r="B31" i="4"/>
  <c r="I4" i="4"/>
  <c r="I6" i="4"/>
  <c r="I8" i="4"/>
  <c r="I11" i="4"/>
  <c r="I13" i="4"/>
  <c r="I18" i="4"/>
  <c r="I20" i="4"/>
  <c r="I23" i="4"/>
  <c r="I25" i="4"/>
  <c r="I5" i="4"/>
  <c r="I7" i="4"/>
  <c r="I12" i="4"/>
  <c r="I14" i="4"/>
  <c r="I17" i="4"/>
  <c r="I31" i="4" s="1"/>
  <c r="I19" i="4"/>
  <c r="I24" i="4"/>
  <c r="I6" i="3"/>
  <c r="I7" i="3"/>
  <c r="I8" i="3"/>
  <c r="I9" i="3"/>
  <c r="I10" i="3"/>
  <c r="I12" i="3"/>
  <c r="I13" i="3"/>
  <c r="I14" i="3"/>
  <c r="I15" i="3"/>
  <c r="I16" i="3"/>
  <c r="I18" i="3"/>
  <c r="I19" i="3"/>
  <c r="I20" i="3"/>
  <c r="I21" i="3"/>
  <c r="I22" i="3"/>
  <c r="I24" i="3"/>
  <c r="I25" i="3"/>
  <c r="I26" i="3"/>
  <c r="I27" i="3"/>
  <c r="I28" i="3"/>
  <c r="H8" i="3"/>
  <c r="H9" i="3"/>
  <c r="H10" i="3"/>
  <c r="H12" i="3"/>
  <c r="H13" i="3"/>
  <c r="H14" i="3"/>
  <c r="H15" i="3"/>
  <c r="H16" i="3"/>
  <c r="H18" i="3"/>
  <c r="H19" i="3"/>
  <c r="H20" i="3"/>
  <c r="H21" i="3"/>
  <c r="H22" i="3"/>
  <c r="H24" i="3"/>
  <c r="H25" i="3"/>
  <c r="H26" i="3"/>
  <c r="H27" i="3"/>
  <c r="H28" i="3"/>
  <c r="G29" i="3"/>
  <c r="G30" i="3" s="1"/>
  <c r="F29" i="3"/>
  <c r="E29" i="3"/>
  <c r="D29" i="3"/>
  <c r="C29" i="3"/>
  <c r="B29" i="3"/>
  <c r="H7" i="3"/>
  <c r="H6" i="3"/>
  <c r="H4" i="3"/>
  <c r="F3" i="3"/>
  <c r="E3" i="3"/>
  <c r="D3" i="3"/>
  <c r="C3" i="3"/>
  <c r="B3" i="3"/>
  <c r="D30" i="3" l="1"/>
  <c r="I4" i="3"/>
  <c r="E30" i="3"/>
  <c r="F30" i="3"/>
  <c r="C30" i="3"/>
  <c r="H29" i="3"/>
  <c r="B30" i="3"/>
  <c r="G2" i="1"/>
  <c r="H30" i="3" l="1"/>
  <c r="I30" i="3"/>
  <c r="H10" i="1"/>
  <c r="H5" i="1" l="1"/>
  <c r="H4" i="1"/>
  <c r="H3" i="1"/>
  <c r="I26" i="2" l="1"/>
  <c r="I27" i="2"/>
  <c r="I28" i="2"/>
  <c r="H26" i="2"/>
  <c r="H27" i="2"/>
  <c r="H28" i="2"/>
  <c r="H21" i="2"/>
  <c r="H22" i="2"/>
  <c r="H23" i="2"/>
  <c r="H24" i="2"/>
  <c r="H4" i="2"/>
  <c r="H5" i="2"/>
  <c r="H6" i="2"/>
  <c r="H7" i="2"/>
  <c r="H10" i="2"/>
  <c r="H11" i="2"/>
  <c r="H12" i="2"/>
  <c r="H13" i="2"/>
  <c r="I10" i="2"/>
  <c r="I11" i="2"/>
  <c r="I12" i="2"/>
  <c r="I13" i="2"/>
  <c r="I5" i="2"/>
  <c r="I6" i="2"/>
  <c r="I7" i="2"/>
  <c r="G30" i="2"/>
  <c r="G31" i="2" s="1"/>
  <c r="F30" i="2"/>
  <c r="E30" i="2"/>
  <c r="D30" i="2"/>
  <c r="C30" i="2"/>
  <c r="B30" i="2"/>
  <c r="H29" i="2"/>
  <c r="H20" i="2"/>
  <c r="H18" i="2"/>
  <c r="H17" i="2"/>
  <c r="H16" i="2"/>
  <c r="H15" i="2"/>
  <c r="H9" i="2"/>
  <c r="F3" i="2"/>
  <c r="E3" i="2"/>
  <c r="D3" i="2"/>
  <c r="C3" i="2"/>
  <c r="B3" i="2"/>
  <c r="H30" i="2" l="1"/>
  <c r="F31" i="2"/>
  <c r="C31" i="2"/>
  <c r="D31" i="2"/>
  <c r="I16" i="2"/>
  <c r="I18" i="2"/>
  <c r="I20" i="2"/>
  <c r="I22" i="2"/>
  <c r="I24" i="2"/>
  <c r="E31" i="2"/>
  <c r="I4" i="2"/>
  <c r="I9" i="2"/>
  <c r="I15" i="2"/>
  <c r="I17" i="2"/>
  <c r="I21" i="2"/>
  <c r="I23" i="2"/>
  <c r="I29" i="2"/>
  <c r="B31" i="2"/>
  <c r="H31" i="2" l="1"/>
  <c r="I31" i="2"/>
  <c r="E2" i="1"/>
  <c r="H11" i="1" l="1"/>
  <c r="H12" i="1"/>
  <c r="H13" i="1"/>
  <c r="H16" i="1"/>
  <c r="H17" i="1"/>
  <c r="H18" i="1"/>
  <c r="H19" i="1"/>
  <c r="H20" i="1"/>
  <c r="H23" i="1"/>
  <c r="H24" i="1"/>
  <c r="H25" i="1"/>
  <c r="H26" i="1"/>
  <c r="H27" i="1"/>
  <c r="H30" i="1"/>
  <c r="C31" i="1"/>
  <c r="D31" i="1"/>
  <c r="E31" i="1"/>
  <c r="E32" i="1" s="1"/>
  <c r="F31" i="1"/>
  <c r="F32" i="1" s="1"/>
  <c r="G31" i="1"/>
  <c r="G32" i="1" s="1"/>
  <c r="B31" i="1"/>
  <c r="F2" i="1"/>
  <c r="D2" i="1"/>
  <c r="C2" i="1"/>
  <c r="I5" i="1" s="1"/>
  <c r="B2" i="1"/>
  <c r="C32" i="1" l="1"/>
  <c r="I26" i="1"/>
  <c r="I24" i="1"/>
  <c r="I18" i="1"/>
  <c r="I12" i="1"/>
  <c r="I10" i="1"/>
  <c r="I30" i="1"/>
  <c r="I23" i="1"/>
  <c r="I17" i="1"/>
  <c r="I13" i="1"/>
  <c r="I27" i="1"/>
  <c r="I20" i="1"/>
  <c r="I16" i="1"/>
  <c r="I25" i="1"/>
  <c r="I19" i="1"/>
  <c r="I11" i="1"/>
  <c r="I4" i="1"/>
  <c r="B32" i="1"/>
  <c r="D32" i="1"/>
  <c r="I3" i="1"/>
  <c r="H31" i="1"/>
  <c r="H32" i="1" l="1"/>
  <c r="I32" i="1"/>
</calcChain>
</file>

<file path=xl/comments1.xml><?xml version="1.0" encoding="utf-8"?>
<comments xmlns="http://schemas.openxmlformats.org/spreadsheetml/2006/main">
  <authors>
    <author>Brigitte Pereira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>40 mont/marsan
tarif 15,55 €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Brigitte Pereira</author>
  </authors>
  <commentList>
    <comment ref="C15" authorId="0">
      <text>
        <r>
          <rPr>
            <b/>
            <sz val="9"/>
            <color indexed="81"/>
            <rFont val="Tahoma"/>
            <family val="2"/>
          </rPr>
          <t>rajout : 1 colis non facturé vu TA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<sst xmlns="http://schemas.openxmlformats.org/spreadsheetml/2006/main" count="44" uniqueCount="9">
  <si>
    <t>auch</t>
  </si>
  <si>
    <t>gers</t>
  </si>
  <si>
    <t>total</t>
  </si>
  <si>
    <t>TARIF</t>
  </si>
  <si>
    <t>TOTAL HT</t>
  </si>
  <si>
    <t>(16200 JARNAC)</t>
  </si>
  <si>
    <t>BL 4203703 HOPITAL DE NOGARO A ZERO (VU AVEC JACKY)</t>
  </si>
  <si>
    <t>AVOIR S/F DE NOVEMBRE COLIS MANQUANT DE MAIRIE GIMONT D OCTOBRE MAIS FACTURE = 11,65 €</t>
  </si>
  <si>
    <t>RAJOUT DU BL DU CLIENT CONNEFROY CAR COLIS PREPARE SANS BL (VU AVEC JACKY) = 11,65 €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</si>
</sst>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1" xfId="0" applyNumberFormat="1" applyBorder="1"/>
    <xf numFmtId="164" fontId="0" fillId="0" borderId="0" xfId="0" applyNumberFormat="1"/>
    <xf numFmtId="16" fontId="0" fillId="0" borderId="3" xfId="0" applyNumberFormat="1" applyBorder="1"/>
    <xf numFmtId="0" fontId="0" fillId="0" borderId="3" xfId="0" applyBorder="1"/>
    <xf numFmtId="0" fontId="0" fillId="2" borderId="2" xfId="0" applyFill="1" applyBorder="1" applyAlignment="1">
      <alignment horizontal="right"/>
    </xf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/>
    <xf numFmtId="164" fontId="1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" fontId="0" fillId="0" borderId="3" xfId="0" applyNumberFormat="1" applyFill="1" applyBorder="1"/>
    <xf numFmtId="0" fontId="0" fillId="0" borderId="1" xfId="0" applyFill="1" applyBorder="1"/>
    <xf numFmtId="164" fontId="0" fillId="0" borderId="0" xfId="0" applyNumberFormat="1" applyFill="1"/>
    <xf numFmtId="2" fontId="0" fillId="0" borderId="0" xfId="0" applyNumberFormat="1"/>
    <xf numFmtId="0" fontId="4" fillId="0" borderId="0" xfId="0" applyFon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/>
    <xf numFmtId="8" fontId="5" fillId="0" borderId="0" xfId="0" applyNumberFormat="1" applyFont="1"/>
    <xf numFmtId="0" fontId="5" fillId="0" borderId="1" xfId="0" applyFont="1" applyBorder="1"/>
    <xf numFmtId="0" fontId="5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H5" sqref="H5"/>
    </sheetView>
  </sheetViews>
  <sheetFormatPr baseColWidth="10" defaultRowHeight="14.4" x14ac:dyDescent="0.3"/>
  <cols>
    <col min="2" max="2" width="9" customWidth="1"/>
    <col min="3" max="3" width="8.6640625" customWidth="1"/>
    <col min="4" max="4" width="8.44140625" customWidth="1"/>
    <col min="5" max="5" width="7.5546875" customWidth="1"/>
    <col min="6" max="6" width="8.5546875" customWidth="1"/>
    <col min="7" max="7" width="8.109375" customWidth="1"/>
    <col min="8" max="8" width="10.6640625" customWidth="1"/>
  </cols>
  <sheetData>
    <row r="1" spans="1:13" ht="15" x14ac:dyDescent="0.25">
      <c r="A1" s="1"/>
      <c r="B1" s="2" t="s">
        <v>0</v>
      </c>
      <c r="C1" s="2" t="s">
        <v>1</v>
      </c>
      <c r="D1" s="2">
        <v>31</v>
      </c>
      <c r="E1" s="2">
        <v>47</v>
      </c>
      <c r="F1" s="1">
        <v>82</v>
      </c>
      <c r="G1" s="1"/>
      <c r="H1" s="1" t="s">
        <v>2</v>
      </c>
      <c r="I1" t="s">
        <v>4</v>
      </c>
    </row>
    <row r="2" spans="1:13" ht="15.75" thickBot="1" x14ac:dyDescent="0.3">
      <c r="A2" s="7" t="s">
        <v>3</v>
      </c>
      <c r="B2" s="8">
        <f>8*0.65</f>
        <v>5.2</v>
      </c>
      <c r="C2" s="8">
        <f>11.65*0.65</f>
        <v>7.5725000000000007</v>
      </c>
      <c r="D2" s="8">
        <f>13.39*0.65</f>
        <v>8.7035</v>
      </c>
      <c r="E2" s="8">
        <f>15.55*0.65</f>
        <v>10.1075</v>
      </c>
      <c r="F2" s="8">
        <f>15.55*0.65</f>
        <v>10.1075</v>
      </c>
      <c r="G2" s="8">
        <f>18.74*0.65</f>
        <v>12.180999999999999</v>
      </c>
      <c r="H2" s="9"/>
    </row>
    <row r="3" spans="1:13" ht="15.75" thickTop="1" x14ac:dyDescent="0.25">
      <c r="A3" s="5">
        <v>41792</v>
      </c>
      <c r="B3" s="6"/>
      <c r="C3" s="6">
        <v>3</v>
      </c>
      <c r="D3" s="6">
        <v>1</v>
      </c>
      <c r="E3" s="6"/>
      <c r="F3" s="6">
        <v>2</v>
      </c>
      <c r="G3" s="6"/>
      <c r="H3" s="6">
        <f>SUM(B3:G3)</f>
        <v>6</v>
      </c>
      <c r="I3" s="4">
        <f t="shared" ref="I3:I5" si="0">(B3*$B$2)+(C3*$C$2)+(D3*$D$2)+($E$2*E3)+(F3*$F$2)</f>
        <v>51.635999999999996</v>
      </c>
    </row>
    <row r="4" spans="1:13" ht="15" x14ac:dyDescent="0.25">
      <c r="A4" s="3">
        <v>41793</v>
      </c>
      <c r="B4" s="1">
        <v>5</v>
      </c>
      <c r="C4" s="1">
        <v>4</v>
      </c>
      <c r="D4" s="1">
        <v>1</v>
      </c>
      <c r="E4" s="1"/>
      <c r="F4" s="1">
        <v>1</v>
      </c>
      <c r="G4" s="1"/>
      <c r="H4" s="6">
        <f t="shared" ref="H4:H5" si="1">SUM(B4:G4)</f>
        <v>11</v>
      </c>
      <c r="I4" s="4">
        <f t="shared" si="0"/>
        <v>75.101000000000013</v>
      </c>
    </row>
    <row r="5" spans="1:13" ht="15" x14ac:dyDescent="0.25">
      <c r="A5" s="3">
        <v>41794</v>
      </c>
      <c r="B5" s="1">
        <v>2</v>
      </c>
      <c r="C5" s="1">
        <v>2</v>
      </c>
      <c r="D5" s="1"/>
      <c r="E5" s="1"/>
      <c r="F5" s="1">
        <v>2</v>
      </c>
      <c r="G5" s="1"/>
      <c r="H5" s="6">
        <f t="shared" si="1"/>
        <v>6</v>
      </c>
      <c r="I5" s="4">
        <f t="shared" si="0"/>
        <v>45.760000000000005</v>
      </c>
    </row>
    <row r="6" spans="1:13" ht="15" x14ac:dyDescent="0.25">
      <c r="A6" s="3">
        <v>41795</v>
      </c>
      <c r="B6" s="1"/>
      <c r="C6" s="1"/>
      <c r="D6" s="1"/>
      <c r="E6" s="1"/>
      <c r="F6" s="1"/>
      <c r="G6" s="1"/>
      <c r="H6" s="6"/>
      <c r="I6" s="4"/>
    </row>
    <row r="7" spans="1:13" x14ac:dyDescent="0.3">
      <c r="A7" s="3">
        <v>41796</v>
      </c>
      <c r="B7" s="1"/>
      <c r="C7" s="1"/>
      <c r="D7" s="1"/>
      <c r="E7" s="1"/>
      <c r="F7" s="1"/>
      <c r="G7" s="1"/>
      <c r="H7" s="6"/>
      <c r="I7" s="4"/>
    </row>
    <row r="8" spans="1:13" x14ac:dyDescent="0.3">
      <c r="A8" s="3"/>
      <c r="B8" s="1"/>
      <c r="C8" s="1"/>
      <c r="D8" s="1"/>
      <c r="E8" s="1"/>
      <c r="F8" s="1"/>
      <c r="G8" s="1"/>
      <c r="H8" s="1"/>
      <c r="I8" s="4"/>
    </row>
    <row r="9" spans="1:13" ht="15" x14ac:dyDescent="0.25">
      <c r="A9" s="3"/>
      <c r="B9" s="1"/>
      <c r="C9" s="1"/>
      <c r="D9" s="1"/>
      <c r="E9" s="1"/>
      <c r="F9" s="1"/>
      <c r="G9" s="1"/>
      <c r="H9" s="1"/>
      <c r="I9" s="4"/>
    </row>
    <row r="10" spans="1:13" ht="15" x14ac:dyDescent="0.25">
      <c r="A10" s="3">
        <v>41800</v>
      </c>
      <c r="B10" s="1">
        <v>2</v>
      </c>
      <c r="C10" s="1">
        <v>7</v>
      </c>
      <c r="D10" s="1">
        <v>1</v>
      </c>
      <c r="E10" s="1"/>
      <c r="F10" s="1">
        <v>2</v>
      </c>
      <c r="G10" s="1"/>
      <c r="H10" s="1">
        <f t="shared" ref="H10:H30" si="2">G10+F10+E10+D10+C10+B10</f>
        <v>12</v>
      </c>
      <c r="I10" s="4">
        <f>(B10*$B$2)+(C10*$C$2)+(D10*$D$2)+($E$2*E10)+(F10*$F$2)</f>
        <v>92.326000000000008</v>
      </c>
      <c r="M10" s="4"/>
    </row>
    <row r="11" spans="1:13" ht="15" x14ac:dyDescent="0.25">
      <c r="A11" s="3">
        <v>41801</v>
      </c>
      <c r="B11" s="1">
        <v>3</v>
      </c>
      <c r="C11" s="1">
        <v>1</v>
      </c>
      <c r="D11" s="1"/>
      <c r="E11" s="1"/>
      <c r="F11" s="1"/>
      <c r="G11" s="1"/>
      <c r="H11" s="1">
        <f t="shared" si="2"/>
        <v>4</v>
      </c>
      <c r="I11" s="4">
        <f t="shared" ref="I11:I13" si="3">(B11*$B$2)+(C11*$C$2)+(D11*$D$2)+($E$2*E11)+(F11*$F$2)</f>
        <v>23.172500000000003</v>
      </c>
    </row>
    <row r="12" spans="1:13" ht="15" x14ac:dyDescent="0.25">
      <c r="A12" s="3">
        <v>41802</v>
      </c>
      <c r="B12" s="1">
        <v>1</v>
      </c>
      <c r="C12" s="1">
        <v>10</v>
      </c>
      <c r="D12" s="1">
        <v>1</v>
      </c>
      <c r="E12" s="1">
        <v>1</v>
      </c>
      <c r="F12" s="1">
        <v>1</v>
      </c>
      <c r="G12" s="1"/>
      <c r="H12" s="1">
        <f t="shared" si="2"/>
        <v>14</v>
      </c>
      <c r="I12" s="4">
        <f t="shared" si="3"/>
        <v>109.84350000000002</v>
      </c>
    </row>
    <row r="13" spans="1:13" ht="15" x14ac:dyDescent="0.25">
      <c r="A13" s="3">
        <v>41803</v>
      </c>
      <c r="B13" s="1">
        <v>1</v>
      </c>
      <c r="C13" s="1">
        <v>6</v>
      </c>
      <c r="D13" s="1">
        <v>1</v>
      </c>
      <c r="E13" s="1">
        <v>1</v>
      </c>
      <c r="F13" s="1">
        <v>2</v>
      </c>
      <c r="G13" s="1"/>
      <c r="H13" s="1">
        <f t="shared" si="2"/>
        <v>11</v>
      </c>
      <c r="I13" s="4">
        <f t="shared" si="3"/>
        <v>89.661000000000001</v>
      </c>
    </row>
    <row r="14" spans="1:13" ht="15" x14ac:dyDescent="0.25">
      <c r="A14" s="3"/>
      <c r="B14" s="1"/>
      <c r="C14" s="1"/>
      <c r="D14" s="1"/>
      <c r="E14" s="1"/>
      <c r="F14" s="1"/>
      <c r="G14" s="1"/>
      <c r="H14" s="1"/>
      <c r="I14" s="4"/>
    </row>
    <row r="15" spans="1:13" ht="15" x14ac:dyDescent="0.25">
      <c r="A15" s="3"/>
      <c r="B15" s="1"/>
      <c r="C15" s="1"/>
      <c r="D15" s="1"/>
      <c r="E15" s="1"/>
      <c r="F15" s="1"/>
      <c r="G15" s="1"/>
      <c r="H15" s="1"/>
      <c r="I15" s="4"/>
    </row>
    <row r="16" spans="1:13" ht="15" x14ac:dyDescent="0.25">
      <c r="A16" s="3">
        <v>41806</v>
      </c>
      <c r="B16" s="1">
        <v>2</v>
      </c>
      <c r="C16" s="1">
        <v>4</v>
      </c>
      <c r="D16" s="1">
        <v>1</v>
      </c>
      <c r="E16" s="1"/>
      <c r="F16" s="1">
        <v>1</v>
      </c>
      <c r="G16" s="1"/>
      <c r="H16" s="1">
        <f t="shared" si="2"/>
        <v>8</v>
      </c>
      <c r="I16" s="4">
        <f t="shared" ref="I16:I20" si="4">(B16*$B$2)+(C16*$C$2)+(D16*$D$2)+($E$2*E16)+(F16*$F$2)</f>
        <v>59.501000000000005</v>
      </c>
    </row>
    <row r="17" spans="1:10" x14ac:dyDescent="0.3">
      <c r="A17" s="3">
        <v>41807</v>
      </c>
      <c r="B17" s="1">
        <v>1</v>
      </c>
      <c r="C17" s="1">
        <v>4</v>
      </c>
      <c r="D17" s="1">
        <v>2</v>
      </c>
      <c r="E17" s="1"/>
      <c r="F17" s="1"/>
      <c r="G17" s="1"/>
      <c r="H17" s="1">
        <f t="shared" si="2"/>
        <v>7</v>
      </c>
      <c r="I17" s="4">
        <f t="shared" si="4"/>
        <v>52.897000000000006</v>
      </c>
    </row>
    <row r="18" spans="1:10" x14ac:dyDescent="0.3">
      <c r="A18" s="3">
        <v>41808</v>
      </c>
      <c r="B18" s="1"/>
      <c r="C18" s="1"/>
      <c r="D18" s="1"/>
      <c r="E18" s="1"/>
      <c r="F18" s="1"/>
      <c r="G18" s="1"/>
      <c r="H18" s="1">
        <f t="shared" si="2"/>
        <v>0</v>
      </c>
      <c r="I18" s="4">
        <f t="shared" si="4"/>
        <v>0</v>
      </c>
    </row>
    <row r="19" spans="1:10" x14ac:dyDescent="0.3">
      <c r="A19" s="3">
        <v>41809</v>
      </c>
      <c r="B19" s="1"/>
      <c r="C19" s="1">
        <v>1</v>
      </c>
      <c r="D19" s="1"/>
      <c r="E19" s="1"/>
      <c r="F19" s="1"/>
      <c r="G19" s="1"/>
      <c r="H19" s="1">
        <f t="shared" si="2"/>
        <v>1</v>
      </c>
      <c r="I19" s="4">
        <f t="shared" si="4"/>
        <v>7.5725000000000007</v>
      </c>
    </row>
    <row r="20" spans="1:10" x14ac:dyDescent="0.3">
      <c r="A20" s="3">
        <v>41810</v>
      </c>
      <c r="B20" s="1"/>
      <c r="C20" s="1">
        <v>4</v>
      </c>
      <c r="D20" s="1"/>
      <c r="E20" s="1"/>
      <c r="F20" s="1"/>
      <c r="G20" s="1"/>
      <c r="H20" s="1">
        <f t="shared" si="2"/>
        <v>4</v>
      </c>
      <c r="I20" s="4">
        <f t="shared" si="4"/>
        <v>30.290000000000003</v>
      </c>
    </row>
    <row r="21" spans="1:10" x14ac:dyDescent="0.3">
      <c r="A21" s="3"/>
      <c r="B21" s="1"/>
      <c r="C21" s="1"/>
      <c r="D21" s="1"/>
      <c r="E21" s="1"/>
      <c r="F21" s="1"/>
      <c r="G21" s="1"/>
      <c r="H21" s="1"/>
      <c r="I21" s="4"/>
    </row>
    <row r="22" spans="1:10" x14ac:dyDescent="0.3">
      <c r="A22" s="3"/>
      <c r="B22" s="1"/>
      <c r="C22" s="1"/>
      <c r="D22" s="1"/>
      <c r="E22" s="1"/>
      <c r="F22" s="1"/>
      <c r="G22" s="1"/>
      <c r="H22" s="1"/>
      <c r="I22" s="4"/>
    </row>
    <row r="23" spans="1:10" x14ac:dyDescent="0.3">
      <c r="A23" s="3">
        <v>41813</v>
      </c>
      <c r="B23" s="1">
        <v>1</v>
      </c>
      <c r="C23" s="1">
        <v>6</v>
      </c>
      <c r="D23" s="1"/>
      <c r="E23" s="1"/>
      <c r="F23" s="1">
        <v>2</v>
      </c>
      <c r="G23" s="1"/>
      <c r="H23" s="1">
        <f t="shared" si="2"/>
        <v>9</v>
      </c>
      <c r="I23" s="4">
        <f t="shared" ref="I23:I27" si="5">(B23*$B$2)+(C23*$C$2)+(D23*$D$2)+($E$2*E23)+(F23*$F$2)</f>
        <v>70.850000000000009</v>
      </c>
    </row>
    <row r="24" spans="1:10" x14ac:dyDescent="0.3">
      <c r="A24" s="3">
        <v>41814</v>
      </c>
      <c r="B24" s="1">
        <v>3</v>
      </c>
      <c r="C24" s="1">
        <v>10</v>
      </c>
      <c r="D24" s="1"/>
      <c r="E24" s="1">
        <v>1</v>
      </c>
      <c r="F24" s="1">
        <v>1</v>
      </c>
      <c r="G24" s="1"/>
      <c r="H24" s="1">
        <f t="shared" si="2"/>
        <v>15</v>
      </c>
      <c r="I24" s="4">
        <f t="shared" si="5"/>
        <v>111.54000000000002</v>
      </c>
    </row>
    <row r="25" spans="1:10" x14ac:dyDescent="0.3">
      <c r="A25" s="3">
        <v>41815</v>
      </c>
      <c r="B25" s="1"/>
      <c r="C25" s="1"/>
      <c r="D25" s="1"/>
      <c r="E25" s="1"/>
      <c r="F25" s="1"/>
      <c r="G25" s="1"/>
      <c r="H25" s="1">
        <f t="shared" si="2"/>
        <v>0</v>
      </c>
      <c r="I25" s="4">
        <f t="shared" si="5"/>
        <v>0</v>
      </c>
    </row>
    <row r="26" spans="1:10" x14ac:dyDescent="0.3">
      <c r="A26" s="3">
        <v>41816</v>
      </c>
      <c r="B26" s="1"/>
      <c r="C26" s="1">
        <v>6</v>
      </c>
      <c r="D26" s="1"/>
      <c r="E26" s="1">
        <v>1</v>
      </c>
      <c r="F26" s="1">
        <v>1</v>
      </c>
      <c r="G26" s="1">
        <v>1</v>
      </c>
      <c r="H26" s="1">
        <f t="shared" si="2"/>
        <v>9</v>
      </c>
      <c r="I26" s="4">
        <f>(B26*$B$2)+(C26*$C$2)+(D26*$D$2)+($E$2*E26)+(F26*$F$2)+(G26*$G$2)</f>
        <v>77.831000000000003</v>
      </c>
      <c r="J26" s="11" t="s">
        <v>5</v>
      </c>
    </row>
    <row r="27" spans="1:10" x14ac:dyDescent="0.3">
      <c r="A27" s="3">
        <v>41817</v>
      </c>
      <c r="B27" s="1">
        <v>1</v>
      </c>
      <c r="C27" s="1">
        <v>1</v>
      </c>
      <c r="D27" s="1"/>
      <c r="E27" s="1"/>
      <c r="F27" s="1">
        <v>2</v>
      </c>
      <c r="G27" s="1"/>
      <c r="H27" s="1">
        <f t="shared" si="2"/>
        <v>4</v>
      </c>
      <c r="I27" s="4">
        <f t="shared" si="5"/>
        <v>32.987499999999997</v>
      </c>
    </row>
    <row r="28" spans="1:10" x14ac:dyDescent="0.3">
      <c r="A28" s="3"/>
      <c r="B28" s="1"/>
      <c r="C28" s="1"/>
      <c r="D28" s="1"/>
      <c r="E28" s="1"/>
      <c r="F28" s="1"/>
      <c r="G28" s="1"/>
      <c r="H28" s="1"/>
      <c r="I28" s="4"/>
    </row>
    <row r="29" spans="1:10" x14ac:dyDescent="0.3">
      <c r="A29" s="3"/>
      <c r="B29" s="1"/>
      <c r="C29" s="1"/>
      <c r="D29" s="1"/>
      <c r="E29" s="1"/>
      <c r="F29" s="1"/>
      <c r="G29" s="1"/>
      <c r="H29" s="1"/>
      <c r="I29" s="4"/>
    </row>
    <row r="30" spans="1:10" x14ac:dyDescent="0.3">
      <c r="A30" s="3">
        <v>41820</v>
      </c>
      <c r="B30" s="1"/>
      <c r="C30" s="1">
        <v>3</v>
      </c>
      <c r="D30" s="1">
        <v>1</v>
      </c>
      <c r="E30" s="1"/>
      <c r="F30" s="1">
        <v>1</v>
      </c>
      <c r="G30" s="1"/>
      <c r="H30" s="1">
        <f t="shared" si="2"/>
        <v>5</v>
      </c>
      <c r="I30" s="4">
        <f>(B30*$B$2)+(C30*$C$2)+(D30*$D$2)+($E$2*E30)+(F30*$F$2)</f>
        <v>41.528500000000001</v>
      </c>
    </row>
    <row r="31" spans="1:10" x14ac:dyDescent="0.3">
      <c r="B31">
        <f t="shared" ref="B31:H31" si="6">SUM(B3:B30)</f>
        <v>22</v>
      </c>
      <c r="C31">
        <f t="shared" si="6"/>
        <v>72</v>
      </c>
      <c r="D31">
        <f t="shared" si="6"/>
        <v>9</v>
      </c>
      <c r="E31">
        <f t="shared" si="6"/>
        <v>4</v>
      </c>
      <c r="F31">
        <f t="shared" si="6"/>
        <v>18</v>
      </c>
      <c r="G31">
        <f t="shared" si="6"/>
        <v>1</v>
      </c>
      <c r="H31">
        <f t="shared" si="6"/>
        <v>126</v>
      </c>
    </row>
    <row r="32" spans="1:10" x14ac:dyDescent="0.3">
      <c r="B32" s="10">
        <f t="shared" ref="B32:G32" si="7">B31*B2</f>
        <v>114.4</v>
      </c>
      <c r="C32" s="10">
        <f t="shared" si="7"/>
        <v>545.22</v>
      </c>
      <c r="D32" s="10">
        <f t="shared" si="7"/>
        <v>78.331500000000005</v>
      </c>
      <c r="E32" s="10">
        <f t="shared" si="7"/>
        <v>40.43</v>
      </c>
      <c r="F32" s="10">
        <f t="shared" si="7"/>
        <v>181.935</v>
      </c>
      <c r="G32" s="10">
        <f t="shared" si="7"/>
        <v>12.180999999999999</v>
      </c>
      <c r="H32" s="10">
        <f>SUM(B32:G32)</f>
        <v>972.49749999999995</v>
      </c>
      <c r="I32" s="4">
        <f>SUM(I3:I30)</f>
        <v>972.49750000000017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&amp;L&amp;D&amp;C&amp;Z&amp;F&amp;R&amp;A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7" workbookViewId="0">
      <selection activeCell="K29" sqref="K29"/>
    </sheetView>
  </sheetViews>
  <sheetFormatPr baseColWidth="10" defaultRowHeight="14.4" x14ac:dyDescent="0.3"/>
  <cols>
    <col min="2" max="2" width="9" customWidth="1"/>
    <col min="3" max="3" width="8.6640625" customWidth="1"/>
    <col min="4" max="4" width="8.44140625" customWidth="1"/>
    <col min="5" max="5" width="7.5546875" customWidth="1"/>
    <col min="6" max="6" width="8.5546875" customWidth="1"/>
    <col min="7" max="7" width="8.109375" customWidth="1"/>
    <col min="8" max="8" width="8.6640625" customWidth="1"/>
  </cols>
  <sheetData>
    <row r="1" spans="1:13" x14ac:dyDescent="0.3">
      <c r="B1" s="19">
        <v>8</v>
      </c>
      <c r="C1">
        <v>11.65</v>
      </c>
      <c r="D1">
        <v>13.39</v>
      </c>
      <c r="E1">
        <v>15.55</v>
      </c>
      <c r="F1">
        <v>15.55</v>
      </c>
    </row>
    <row r="2" spans="1:13" x14ac:dyDescent="0.3">
      <c r="A2" s="1"/>
      <c r="B2" s="2" t="s">
        <v>0</v>
      </c>
      <c r="C2" s="2" t="s">
        <v>1</v>
      </c>
      <c r="D2" s="2">
        <v>31</v>
      </c>
      <c r="E2" s="2">
        <v>47</v>
      </c>
      <c r="F2" s="1">
        <v>82</v>
      </c>
      <c r="G2" s="1"/>
      <c r="H2" s="1" t="s">
        <v>2</v>
      </c>
      <c r="I2" t="s">
        <v>4</v>
      </c>
    </row>
    <row r="3" spans="1:13" ht="15" thickBot="1" x14ac:dyDescent="0.35">
      <c r="A3" s="7" t="s">
        <v>3</v>
      </c>
      <c r="B3" s="8">
        <f>8*0.65</f>
        <v>5.2</v>
      </c>
      <c r="C3" s="8">
        <f>11.65*0.65</f>
        <v>7.5725000000000007</v>
      </c>
      <c r="D3" s="8">
        <f>13.39*0.65</f>
        <v>8.7035</v>
      </c>
      <c r="E3" s="8">
        <f>15.55*0.65</f>
        <v>10.1075</v>
      </c>
      <c r="F3" s="8">
        <f>15.55*0.65</f>
        <v>10.1075</v>
      </c>
      <c r="G3" s="8"/>
      <c r="H3" s="9"/>
    </row>
    <row r="4" spans="1:13" ht="15" thickTop="1" x14ac:dyDescent="0.3">
      <c r="A4" s="5">
        <v>41821</v>
      </c>
      <c r="B4" s="6">
        <v>1</v>
      </c>
      <c r="C4" s="6">
        <v>5</v>
      </c>
      <c r="D4" s="6"/>
      <c r="E4" s="6"/>
      <c r="F4" s="6">
        <v>1</v>
      </c>
      <c r="G4" s="6"/>
      <c r="H4" s="1">
        <f t="shared" ref="H4:H7" si="0">G4+F4+E4+D4+C4+B4</f>
        <v>7</v>
      </c>
      <c r="I4" s="4">
        <f t="shared" ref="I4:I7" si="1">(B4*$B$3)+(C4*$C$3)+(D4*$D$3)+($E$3*E4)+(F4*$F$3)</f>
        <v>53.170000000000009</v>
      </c>
    </row>
    <row r="5" spans="1:13" x14ac:dyDescent="0.3">
      <c r="A5" s="5">
        <v>41822</v>
      </c>
      <c r="B5" s="1"/>
      <c r="C5" s="1"/>
      <c r="D5" s="1">
        <v>1</v>
      </c>
      <c r="E5" s="1"/>
      <c r="F5" s="1"/>
      <c r="G5" s="1"/>
      <c r="H5" s="1">
        <f t="shared" si="0"/>
        <v>1</v>
      </c>
      <c r="I5" s="4">
        <f t="shared" si="1"/>
        <v>8.7035</v>
      </c>
    </row>
    <row r="6" spans="1:13" x14ac:dyDescent="0.3">
      <c r="A6" s="5">
        <v>41823</v>
      </c>
      <c r="B6" s="1">
        <v>2</v>
      </c>
      <c r="C6" s="1">
        <v>5</v>
      </c>
      <c r="D6" s="1">
        <v>2</v>
      </c>
      <c r="E6" s="1">
        <v>1</v>
      </c>
      <c r="F6" s="1"/>
      <c r="G6" s="1"/>
      <c r="H6" s="1">
        <f t="shared" si="0"/>
        <v>10</v>
      </c>
      <c r="I6" s="4">
        <f t="shared" si="1"/>
        <v>75.777000000000001</v>
      </c>
    </row>
    <row r="7" spans="1:13" x14ac:dyDescent="0.3">
      <c r="A7" s="5">
        <v>41824</v>
      </c>
      <c r="B7" s="1">
        <v>2</v>
      </c>
      <c r="C7" s="1">
        <v>7</v>
      </c>
      <c r="D7" s="1">
        <v>1</v>
      </c>
      <c r="E7" s="1">
        <v>1</v>
      </c>
      <c r="F7" s="1">
        <v>2</v>
      </c>
      <c r="G7" s="1"/>
      <c r="H7" s="1">
        <f t="shared" si="0"/>
        <v>13</v>
      </c>
      <c r="I7" s="4">
        <f t="shared" si="1"/>
        <v>102.43350000000001</v>
      </c>
    </row>
    <row r="8" spans="1:13" x14ac:dyDescent="0.3">
      <c r="A8" s="3"/>
      <c r="B8" s="1"/>
      <c r="C8" s="1"/>
      <c r="D8" s="1"/>
      <c r="E8" s="1"/>
      <c r="F8" s="1"/>
      <c r="G8" s="1"/>
      <c r="H8" s="1"/>
      <c r="I8" s="4"/>
    </row>
    <row r="9" spans="1:13" x14ac:dyDescent="0.3">
      <c r="A9" s="3">
        <v>41827</v>
      </c>
      <c r="B9" s="1"/>
      <c r="C9" s="1"/>
      <c r="D9" s="1"/>
      <c r="E9" s="1"/>
      <c r="F9" s="1"/>
      <c r="G9" s="1"/>
      <c r="H9" s="1">
        <f>G9+F9+E9+D9+C9+B9</f>
        <v>0</v>
      </c>
      <c r="I9" s="4">
        <f>(B9*$B$3)+(C9*$C$3)+(D9*$D$3)+($E$3*E9)+(F9*$F$3)</f>
        <v>0</v>
      </c>
      <c r="M9" s="4"/>
    </row>
    <row r="10" spans="1:13" x14ac:dyDescent="0.3">
      <c r="A10" s="3">
        <v>41828</v>
      </c>
      <c r="B10" s="1"/>
      <c r="C10" s="1">
        <v>2</v>
      </c>
      <c r="D10" s="1">
        <v>1</v>
      </c>
      <c r="E10" s="1"/>
      <c r="F10" s="1"/>
      <c r="G10" s="1"/>
      <c r="H10" s="1">
        <f t="shared" ref="H10:H13" si="2">G10+F10+E10+D10+C10+B10</f>
        <v>3</v>
      </c>
      <c r="I10" s="4">
        <f t="shared" ref="I10:I13" si="3">(B10*$B$3)+(C10*$C$3)+(D10*$D$3)+($E$3*E10)+(F10*$F$3)</f>
        <v>23.848500000000001</v>
      </c>
    </row>
    <row r="11" spans="1:13" x14ac:dyDescent="0.3">
      <c r="A11" s="3">
        <v>41829</v>
      </c>
      <c r="B11" s="1"/>
      <c r="C11" s="1">
        <v>10</v>
      </c>
      <c r="D11" s="1">
        <v>1</v>
      </c>
      <c r="E11" s="1"/>
      <c r="F11" s="1">
        <v>1</v>
      </c>
      <c r="G11" s="1"/>
      <c r="H11" s="1">
        <f t="shared" si="2"/>
        <v>12</v>
      </c>
      <c r="I11" s="4">
        <f t="shared" si="3"/>
        <v>94.536000000000016</v>
      </c>
    </row>
    <row r="12" spans="1:13" x14ac:dyDescent="0.3">
      <c r="A12" s="3">
        <v>41830</v>
      </c>
      <c r="B12" s="1"/>
      <c r="C12" s="1">
        <v>5</v>
      </c>
      <c r="D12" s="1">
        <v>1</v>
      </c>
      <c r="E12" s="1"/>
      <c r="F12" s="1">
        <v>1</v>
      </c>
      <c r="G12" s="1"/>
      <c r="H12" s="1">
        <f t="shared" si="2"/>
        <v>7</v>
      </c>
      <c r="I12" s="4">
        <f t="shared" si="3"/>
        <v>56.673500000000004</v>
      </c>
    </row>
    <row r="13" spans="1:13" x14ac:dyDescent="0.3">
      <c r="A13" s="3">
        <v>41831</v>
      </c>
      <c r="B13" s="1">
        <v>3</v>
      </c>
      <c r="C13" s="1">
        <v>4</v>
      </c>
      <c r="D13" s="1"/>
      <c r="E13" s="1"/>
      <c r="F13" s="1"/>
      <c r="G13" s="1"/>
      <c r="H13" s="1">
        <f t="shared" si="2"/>
        <v>7</v>
      </c>
      <c r="I13" s="4">
        <f t="shared" si="3"/>
        <v>45.89</v>
      </c>
    </row>
    <row r="14" spans="1:13" x14ac:dyDescent="0.3">
      <c r="A14" s="3"/>
      <c r="B14" s="1"/>
      <c r="C14" s="1"/>
      <c r="D14" s="1"/>
      <c r="E14" s="1"/>
      <c r="F14" s="1"/>
      <c r="G14" s="1"/>
      <c r="H14" s="1"/>
      <c r="I14" s="4"/>
    </row>
    <row r="15" spans="1:13" x14ac:dyDescent="0.3">
      <c r="A15" s="3">
        <v>41835</v>
      </c>
      <c r="B15" s="1"/>
      <c r="C15" s="1"/>
      <c r="D15" s="1"/>
      <c r="E15" s="1"/>
      <c r="F15" s="1"/>
      <c r="G15" s="1"/>
      <c r="H15" s="1">
        <f t="shared" ref="H15:H29" si="4">G15+F15+E15+D15+C15+B15</f>
        <v>0</v>
      </c>
      <c r="I15" s="4">
        <f t="shared" ref="I15:I18" si="5">(B15*$B$3)+(C15*$C$3)+(D15*$D$3)+($E$3*E15)+(F15*$F$3)</f>
        <v>0</v>
      </c>
    </row>
    <row r="16" spans="1:13" x14ac:dyDescent="0.3">
      <c r="A16" s="3">
        <v>41836</v>
      </c>
      <c r="B16" s="1"/>
      <c r="C16" s="1">
        <v>4</v>
      </c>
      <c r="D16" s="1"/>
      <c r="E16" s="1"/>
      <c r="F16" s="1">
        <v>1</v>
      </c>
      <c r="G16" s="1"/>
      <c r="H16" s="1">
        <f t="shared" si="4"/>
        <v>5</v>
      </c>
      <c r="I16" s="4">
        <f t="shared" si="5"/>
        <v>40.397500000000001</v>
      </c>
    </row>
    <row r="17" spans="1:10" x14ac:dyDescent="0.3">
      <c r="A17" s="3">
        <v>41837</v>
      </c>
      <c r="B17" s="1">
        <v>2</v>
      </c>
      <c r="C17" s="1"/>
      <c r="D17" s="1"/>
      <c r="E17" s="1">
        <v>1</v>
      </c>
      <c r="F17" s="1"/>
      <c r="G17" s="1"/>
      <c r="H17" s="1">
        <f t="shared" si="4"/>
        <v>3</v>
      </c>
      <c r="I17" s="4">
        <f t="shared" si="5"/>
        <v>20.5075</v>
      </c>
    </row>
    <row r="18" spans="1:10" x14ac:dyDescent="0.3">
      <c r="A18" s="3">
        <v>41838</v>
      </c>
      <c r="B18" s="1"/>
      <c r="C18" s="1">
        <v>7</v>
      </c>
      <c r="D18" s="1"/>
      <c r="E18" s="1">
        <v>1</v>
      </c>
      <c r="F18" s="1">
        <v>2</v>
      </c>
      <c r="G18" s="1"/>
      <c r="H18" s="1">
        <f t="shared" si="4"/>
        <v>10</v>
      </c>
      <c r="I18" s="4">
        <f t="shared" si="5"/>
        <v>83.330000000000013</v>
      </c>
    </row>
    <row r="19" spans="1:10" x14ac:dyDescent="0.3">
      <c r="A19" s="3"/>
      <c r="B19" s="1"/>
      <c r="C19" s="1"/>
      <c r="D19" s="1"/>
      <c r="E19" s="1"/>
      <c r="F19" s="1"/>
      <c r="G19" s="1"/>
      <c r="H19" s="1"/>
      <c r="I19" s="4"/>
    </row>
    <row r="20" spans="1:10" x14ac:dyDescent="0.3">
      <c r="A20" s="3">
        <v>41841</v>
      </c>
      <c r="B20" s="1">
        <v>1</v>
      </c>
      <c r="C20" s="1">
        <v>5</v>
      </c>
      <c r="D20" s="1">
        <v>2</v>
      </c>
      <c r="E20" s="1"/>
      <c r="F20" s="1">
        <v>1</v>
      </c>
      <c r="G20" s="1"/>
      <c r="H20" s="1">
        <f t="shared" si="4"/>
        <v>9</v>
      </c>
      <c r="I20" s="4">
        <f t="shared" ref="I20:I24" si="6">(B20*$B$3)+(C20*$C$3)+(D20*$D$3)+($E$3*E20)+(F20*$F$3)</f>
        <v>70.577000000000012</v>
      </c>
    </row>
    <row r="21" spans="1:10" x14ac:dyDescent="0.3">
      <c r="A21" s="3">
        <v>41842</v>
      </c>
      <c r="B21" s="1">
        <v>2</v>
      </c>
      <c r="C21" s="1">
        <v>3</v>
      </c>
      <c r="D21" s="1"/>
      <c r="E21" s="1"/>
      <c r="F21" s="1"/>
      <c r="G21" s="1"/>
      <c r="H21" s="1">
        <f t="shared" si="4"/>
        <v>5</v>
      </c>
      <c r="I21" s="4">
        <f t="shared" si="6"/>
        <v>33.1175</v>
      </c>
    </row>
    <row r="22" spans="1:10" x14ac:dyDescent="0.3">
      <c r="A22" s="3">
        <v>41843</v>
      </c>
      <c r="B22" s="1"/>
      <c r="C22" s="1">
        <v>2</v>
      </c>
      <c r="D22" s="1">
        <v>1</v>
      </c>
      <c r="E22" s="1"/>
      <c r="F22" s="1"/>
      <c r="G22" s="1"/>
      <c r="H22" s="1">
        <f t="shared" si="4"/>
        <v>3</v>
      </c>
      <c r="I22" s="4">
        <f t="shared" si="6"/>
        <v>23.848500000000001</v>
      </c>
    </row>
    <row r="23" spans="1:10" x14ac:dyDescent="0.3">
      <c r="A23" s="3">
        <v>41844</v>
      </c>
      <c r="B23" s="1"/>
      <c r="C23" s="1"/>
      <c r="D23" s="1"/>
      <c r="E23" s="1"/>
      <c r="F23" s="1"/>
      <c r="G23" s="1"/>
      <c r="H23" s="1">
        <f t="shared" si="4"/>
        <v>0</v>
      </c>
      <c r="I23" s="4">
        <f>(B23*$B$3)+(C23*$C$3)+(D23*$D$3)+($E$3*E23)+(F23*$F$3)+(G23*$G$3)</f>
        <v>0</v>
      </c>
      <c r="J23" s="11"/>
    </row>
    <row r="24" spans="1:10" x14ac:dyDescent="0.3">
      <c r="A24" s="3">
        <v>41845</v>
      </c>
      <c r="B24" s="1">
        <v>4</v>
      </c>
      <c r="C24" s="1">
        <v>6</v>
      </c>
      <c r="D24" s="1">
        <v>1</v>
      </c>
      <c r="E24" s="1"/>
      <c r="F24" s="1">
        <v>2</v>
      </c>
      <c r="G24" s="1"/>
      <c r="H24" s="1">
        <f t="shared" si="4"/>
        <v>13</v>
      </c>
      <c r="I24" s="4">
        <f t="shared" si="6"/>
        <v>95.153500000000008</v>
      </c>
    </row>
    <row r="25" spans="1:10" x14ac:dyDescent="0.3">
      <c r="A25" s="3"/>
      <c r="B25" s="1"/>
      <c r="C25" s="1"/>
      <c r="D25" s="1"/>
      <c r="E25" s="1"/>
      <c r="F25" s="1"/>
      <c r="G25" s="1"/>
      <c r="H25" s="1"/>
      <c r="I25" s="4"/>
    </row>
    <row r="26" spans="1:10" x14ac:dyDescent="0.3">
      <c r="A26" s="3">
        <v>41848</v>
      </c>
      <c r="B26" s="1"/>
      <c r="C26" s="1"/>
      <c r="D26" s="1"/>
      <c r="E26" s="1"/>
      <c r="F26" s="1"/>
      <c r="G26" s="1"/>
      <c r="H26" s="1">
        <f t="shared" si="4"/>
        <v>0</v>
      </c>
      <c r="I26" s="4">
        <f t="shared" ref="I26:I28" si="7">(B26*$B$3)+(C26*$C$3)+(D26*$D$3)+($E$3*E26)+(F26*$F$3)</f>
        <v>0</v>
      </c>
    </row>
    <row r="27" spans="1:10" x14ac:dyDescent="0.3">
      <c r="A27" s="3">
        <v>41849</v>
      </c>
      <c r="B27" s="1"/>
      <c r="C27" s="1">
        <v>1</v>
      </c>
      <c r="D27" s="1"/>
      <c r="E27" s="1"/>
      <c r="F27" s="1"/>
      <c r="G27" s="1"/>
      <c r="H27" s="1">
        <f t="shared" si="4"/>
        <v>1</v>
      </c>
      <c r="I27" s="4">
        <f t="shared" si="7"/>
        <v>7.5725000000000007</v>
      </c>
    </row>
    <row r="28" spans="1:10" x14ac:dyDescent="0.3">
      <c r="A28" s="3">
        <v>41850</v>
      </c>
      <c r="B28" s="1">
        <v>4</v>
      </c>
      <c r="C28" s="1">
        <v>12</v>
      </c>
      <c r="D28" s="1">
        <v>1</v>
      </c>
      <c r="E28" s="1">
        <v>1</v>
      </c>
      <c r="F28" s="1">
        <v>2</v>
      </c>
      <c r="G28" s="1"/>
      <c r="H28" s="1">
        <f t="shared" si="4"/>
        <v>20</v>
      </c>
      <c r="I28" s="4">
        <f t="shared" si="7"/>
        <v>150.696</v>
      </c>
    </row>
    <row r="29" spans="1:10" x14ac:dyDescent="0.3">
      <c r="A29" s="3">
        <v>41851</v>
      </c>
      <c r="B29" s="1"/>
      <c r="C29" s="1"/>
      <c r="D29" s="1"/>
      <c r="E29" s="1"/>
      <c r="F29" s="1"/>
      <c r="G29" s="1"/>
      <c r="H29" s="1">
        <f t="shared" si="4"/>
        <v>0</v>
      </c>
      <c r="I29" s="4">
        <f>(B29*$B$3)+(C29*$C$3)+(D29*$D$3)+($E$3*E29)+(F29*$F$3)</f>
        <v>0</v>
      </c>
    </row>
    <row r="30" spans="1:10" x14ac:dyDescent="0.3">
      <c r="B30">
        <f t="shared" ref="B30:G30" si="8">SUM(B4:B29)</f>
        <v>21</v>
      </c>
      <c r="C30">
        <f t="shared" si="8"/>
        <v>78</v>
      </c>
      <c r="D30">
        <f t="shared" si="8"/>
        <v>12</v>
      </c>
      <c r="E30">
        <f t="shared" si="8"/>
        <v>5</v>
      </c>
      <c r="F30">
        <f t="shared" si="8"/>
        <v>13</v>
      </c>
      <c r="G30">
        <f t="shared" si="8"/>
        <v>0</v>
      </c>
      <c r="H30">
        <f>SUM(H4:H29)</f>
        <v>129</v>
      </c>
    </row>
    <row r="31" spans="1:10" x14ac:dyDescent="0.3">
      <c r="B31" s="10">
        <f t="shared" ref="B31:G31" si="9">B30*B3</f>
        <v>109.2</v>
      </c>
      <c r="C31" s="10">
        <f t="shared" si="9"/>
        <v>590.65500000000009</v>
      </c>
      <c r="D31" s="10">
        <f t="shared" si="9"/>
        <v>104.44200000000001</v>
      </c>
      <c r="E31" s="10">
        <f t="shared" si="9"/>
        <v>50.537500000000001</v>
      </c>
      <c r="F31" s="10">
        <f t="shared" si="9"/>
        <v>131.39750000000001</v>
      </c>
      <c r="G31" s="10">
        <f t="shared" si="9"/>
        <v>0</v>
      </c>
      <c r="H31" s="10">
        <f>SUM(B31:G31)</f>
        <v>986.2320000000002</v>
      </c>
      <c r="I31" s="4">
        <f>SUM(I4:I29)</f>
        <v>986.23199999999997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K18" sqref="K18"/>
    </sheetView>
  </sheetViews>
  <sheetFormatPr baseColWidth="10" defaultRowHeight="14.4" x14ac:dyDescent="0.3"/>
  <cols>
    <col min="2" max="2" width="9" customWidth="1"/>
    <col min="3" max="3" width="8.6640625" customWidth="1"/>
    <col min="4" max="4" width="8.44140625" customWidth="1"/>
    <col min="5" max="5" width="7.5546875" customWidth="1"/>
    <col min="6" max="6" width="8.5546875" customWidth="1"/>
    <col min="7" max="7" width="8.109375" customWidth="1"/>
    <col min="8" max="8" width="8.6640625" customWidth="1"/>
  </cols>
  <sheetData>
    <row r="1" spans="1:13" x14ac:dyDescent="0.3">
      <c r="B1" s="21">
        <v>8</v>
      </c>
      <c r="C1" s="22">
        <v>11.65</v>
      </c>
      <c r="D1" s="22">
        <v>13.39</v>
      </c>
      <c r="E1" s="22">
        <v>15.55</v>
      </c>
      <c r="F1" s="22">
        <v>15.55</v>
      </c>
    </row>
    <row r="2" spans="1:13" x14ac:dyDescent="0.3">
      <c r="A2" s="1"/>
      <c r="B2" s="2" t="s">
        <v>0</v>
      </c>
      <c r="C2" s="2" t="s">
        <v>1</v>
      </c>
      <c r="D2" s="2">
        <v>31</v>
      </c>
      <c r="E2" s="2">
        <v>47</v>
      </c>
      <c r="F2" s="1">
        <v>82</v>
      </c>
      <c r="G2" s="1"/>
      <c r="H2" s="1" t="s">
        <v>2</v>
      </c>
      <c r="I2" t="s">
        <v>4</v>
      </c>
      <c r="J2" s="20"/>
    </row>
    <row r="3" spans="1:13" ht="15" thickBot="1" x14ac:dyDescent="0.35">
      <c r="A3" s="7" t="s">
        <v>3</v>
      </c>
      <c r="B3" s="8">
        <f>8*0.65</f>
        <v>5.2</v>
      </c>
      <c r="C3" s="8">
        <f>11.65*0.65</f>
        <v>7.5725000000000007</v>
      </c>
      <c r="D3" s="8">
        <f>13.39*0.65</f>
        <v>8.7035</v>
      </c>
      <c r="E3" s="8">
        <f>15.55*0.65</f>
        <v>10.1075</v>
      </c>
      <c r="F3" s="8">
        <f>15.55*0.65</f>
        <v>10.1075</v>
      </c>
      <c r="G3" s="8"/>
      <c r="H3" s="9"/>
      <c r="J3" s="15"/>
    </row>
    <row r="4" spans="1:13" ht="15" thickTop="1" x14ac:dyDescent="0.3">
      <c r="A4" s="5">
        <v>41852</v>
      </c>
      <c r="B4" s="6"/>
      <c r="C4" s="6"/>
      <c r="D4" s="6"/>
      <c r="E4" s="6"/>
      <c r="F4" s="6"/>
      <c r="G4" s="6"/>
      <c r="H4" s="1">
        <f t="shared" ref="H4:H28" si="0">G4+F4+E4+D4+C4+B4</f>
        <v>0</v>
      </c>
      <c r="I4" s="4">
        <f t="shared" ref="I4:I28" si="1">(B4*$B$3)+(C4*$C$3)+(D4*$D$3)+($E$3*E4)+(F4*$F$3)</f>
        <v>0</v>
      </c>
      <c r="J4" s="15"/>
    </row>
    <row r="5" spans="1:13" x14ac:dyDescent="0.3">
      <c r="A5" s="5"/>
      <c r="B5" s="1"/>
      <c r="C5" s="1"/>
      <c r="D5" s="1"/>
      <c r="E5" s="1"/>
      <c r="F5" s="1"/>
      <c r="G5" s="1"/>
      <c r="H5" s="1"/>
      <c r="I5" s="4"/>
      <c r="J5" s="15"/>
    </row>
    <row r="6" spans="1:13" x14ac:dyDescent="0.3">
      <c r="A6" s="5">
        <v>41855</v>
      </c>
      <c r="B6" s="1">
        <v>2</v>
      </c>
      <c r="C6" s="1">
        <v>7</v>
      </c>
      <c r="D6" s="1"/>
      <c r="E6" s="1"/>
      <c r="F6" s="1"/>
      <c r="G6" s="1"/>
      <c r="H6" s="1">
        <f t="shared" si="0"/>
        <v>9</v>
      </c>
      <c r="I6" s="4">
        <f t="shared" si="1"/>
        <v>63.407500000000006</v>
      </c>
      <c r="J6" s="15"/>
    </row>
    <row r="7" spans="1:13" x14ac:dyDescent="0.3">
      <c r="A7" s="5">
        <v>41856</v>
      </c>
      <c r="B7" s="1"/>
      <c r="C7" s="1"/>
      <c r="D7" s="1"/>
      <c r="E7" s="1"/>
      <c r="F7" s="1"/>
      <c r="G7" s="1"/>
      <c r="H7" s="1">
        <f t="shared" si="0"/>
        <v>0</v>
      </c>
      <c r="I7" s="4">
        <f t="shared" si="1"/>
        <v>0</v>
      </c>
      <c r="J7" s="15"/>
    </row>
    <row r="8" spans="1:13" x14ac:dyDescent="0.3">
      <c r="A8" s="5">
        <v>41857</v>
      </c>
      <c r="B8" s="1">
        <v>5</v>
      </c>
      <c r="C8" s="1">
        <v>5</v>
      </c>
      <c r="D8" s="1">
        <v>2</v>
      </c>
      <c r="E8" s="1"/>
      <c r="F8" s="1">
        <v>2</v>
      </c>
      <c r="G8" s="1"/>
      <c r="H8" s="1">
        <f t="shared" si="0"/>
        <v>14</v>
      </c>
      <c r="I8" s="4">
        <f t="shared" si="1"/>
        <v>101.48450000000001</v>
      </c>
      <c r="J8" s="15"/>
    </row>
    <row r="9" spans="1:13" x14ac:dyDescent="0.3">
      <c r="A9" s="5">
        <v>41858</v>
      </c>
      <c r="B9" s="1">
        <v>3</v>
      </c>
      <c r="C9" s="1">
        <v>2</v>
      </c>
      <c r="D9" s="1"/>
      <c r="E9" s="1"/>
      <c r="F9" s="1"/>
      <c r="G9" s="1"/>
      <c r="H9" s="1">
        <f t="shared" si="0"/>
        <v>5</v>
      </c>
      <c r="I9" s="4">
        <f t="shared" si="1"/>
        <v>30.745000000000005</v>
      </c>
      <c r="J9" s="15"/>
      <c r="M9" s="4"/>
    </row>
    <row r="10" spans="1:13" x14ac:dyDescent="0.3">
      <c r="A10" s="5">
        <v>41859</v>
      </c>
      <c r="B10" s="1">
        <v>2</v>
      </c>
      <c r="C10" s="1">
        <v>1</v>
      </c>
      <c r="D10" s="1"/>
      <c r="E10" s="1"/>
      <c r="F10" s="1"/>
      <c r="G10" s="1"/>
      <c r="H10" s="1">
        <f t="shared" si="0"/>
        <v>3</v>
      </c>
      <c r="I10" s="4">
        <f t="shared" si="1"/>
        <v>17.9725</v>
      </c>
      <c r="J10" s="15"/>
    </row>
    <row r="11" spans="1:13" x14ac:dyDescent="0.3">
      <c r="A11" s="5"/>
      <c r="B11" s="1"/>
      <c r="C11" s="1"/>
      <c r="D11" s="1"/>
      <c r="E11" s="1"/>
      <c r="F11" s="1"/>
      <c r="G11" s="1"/>
      <c r="H11" s="1"/>
      <c r="I11" s="4"/>
      <c r="J11" s="15"/>
    </row>
    <row r="12" spans="1:13" x14ac:dyDescent="0.3">
      <c r="A12" s="5">
        <v>41862</v>
      </c>
      <c r="B12" s="1"/>
      <c r="C12" s="1">
        <v>2</v>
      </c>
      <c r="D12" s="1"/>
      <c r="E12" s="1"/>
      <c r="F12" s="1">
        <v>1</v>
      </c>
      <c r="G12" s="1"/>
      <c r="H12" s="1">
        <f t="shared" si="0"/>
        <v>3</v>
      </c>
      <c r="I12" s="4">
        <f t="shared" si="1"/>
        <v>25.252500000000001</v>
      </c>
      <c r="J12" s="15"/>
    </row>
    <row r="13" spans="1:13" x14ac:dyDescent="0.3">
      <c r="A13" s="5">
        <v>41863</v>
      </c>
      <c r="B13" s="1">
        <v>1</v>
      </c>
      <c r="C13" s="1">
        <v>2</v>
      </c>
      <c r="D13" s="1"/>
      <c r="E13" s="1"/>
      <c r="F13" s="1"/>
      <c r="G13" s="1"/>
      <c r="H13" s="1">
        <f t="shared" si="0"/>
        <v>3</v>
      </c>
      <c r="I13" s="4">
        <f t="shared" si="1"/>
        <v>20.345000000000002</v>
      </c>
      <c r="J13" s="15"/>
    </row>
    <row r="14" spans="1:13" x14ac:dyDescent="0.3">
      <c r="A14" s="5">
        <v>41864</v>
      </c>
      <c r="B14" s="1">
        <v>2</v>
      </c>
      <c r="C14" s="1">
        <v>1</v>
      </c>
      <c r="D14" s="1">
        <v>1</v>
      </c>
      <c r="E14" s="1"/>
      <c r="F14" s="1"/>
      <c r="G14" s="1"/>
      <c r="H14" s="1">
        <f t="shared" si="0"/>
        <v>4</v>
      </c>
      <c r="I14" s="4">
        <f t="shared" si="1"/>
        <v>26.676000000000002</v>
      </c>
      <c r="J14" s="15"/>
    </row>
    <row r="15" spans="1:13" x14ac:dyDescent="0.3">
      <c r="A15" s="5">
        <v>41865</v>
      </c>
      <c r="B15" s="1">
        <v>1</v>
      </c>
      <c r="C15" s="1">
        <v>1</v>
      </c>
      <c r="D15" s="1"/>
      <c r="E15" s="1"/>
      <c r="F15" s="1">
        <v>1</v>
      </c>
      <c r="G15" s="1"/>
      <c r="H15" s="1">
        <f t="shared" si="0"/>
        <v>3</v>
      </c>
      <c r="I15" s="4">
        <f t="shared" si="1"/>
        <v>22.880000000000003</v>
      </c>
      <c r="J15" s="15"/>
    </row>
    <row r="16" spans="1:13" x14ac:dyDescent="0.3">
      <c r="A16" s="16">
        <v>41866</v>
      </c>
      <c r="B16" s="17"/>
      <c r="C16" s="23">
        <v>1</v>
      </c>
      <c r="D16" s="17"/>
      <c r="E16" s="17"/>
      <c r="F16" s="17"/>
      <c r="G16" s="17"/>
      <c r="H16" s="17">
        <f t="shared" si="0"/>
        <v>1</v>
      </c>
      <c r="I16" s="18">
        <f t="shared" si="1"/>
        <v>7.5725000000000007</v>
      </c>
      <c r="J16" s="14"/>
    </row>
    <row r="17" spans="1:10" x14ac:dyDescent="0.3">
      <c r="A17" s="16"/>
      <c r="B17" s="17"/>
      <c r="C17" s="17"/>
      <c r="D17" s="17"/>
      <c r="E17" s="17"/>
      <c r="F17" s="17"/>
      <c r="G17" s="17"/>
      <c r="H17" s="17"/>
      <c r="I17" s="18"/>
      <c r="J17" s="15"/>
    </row>
    <row r="18" spans="1:10" x14ac:dyDescent="0.3">
      <c r="A18" s="16">
        <v>41869</v>
      </c>
      <c r="B18" s="17"/>
      <c r="C18" s="17"/>
      <c r="D18" s="17"/>
      <c r="E18" s="17"/>
      <c r="F18" s="17"/>
      <c r="G18" s="17"/>
      <c r="H18" s="17">
        <f t="shared" si="0"/>
        <v>0</v>
      </c>
      <c r="I18" s="18">
        <f t="shared" si="1"/>
        <v>0</v>
      </c>
      <c r="J18" s="14"/>
    </row>
    <row r="19" spans="1:10" x14ac:dyDescent="0.3">
      <c r="A19" s="16">
        <v>41870</v>
      </c>
      <c r="B19" s="17">
        <v>2</v>
      </c>
      <c r="C19" s="17">
        <v>2</v>
      </c>
      <c r="D19" s="17"/>
      <c r="E19" s="17"/>
      <c r="F19" s="17"/>
      <c r="G19" s="17"/>
      <c r="H19" s="17">
        <f t="shared" si="0"/>
        <v>4</v>
      </c>
      <c r="I19" s="18">
        <f t="shared" si="1"/>
        <v>25.545000000000002</v>
      </c>
      <c r="J19" s="15"/>
    </row>
    <row r="20" spans="1:10" x14ac:dyDescent="0.3">
      <c r="A20" s="16">
        <v>41871</v>
      </c>
      <c r="B20" s="17"/>
      <c r="C20" s="17"/>
      <c r="D20" s="17"/>
      <c r="E20" s="17"/>
      <c r="F20" s="17"/>
      <c r="G20" s="17"/>
      <c r="H20" s="17">
        <f t="shared" si="0"/>
        <v>0</v>
      </c>
      <c r="I20" s="18">
        <f t="shared" si="1"/>
        <v>0</v>
      </c>
      <c r="J20" s="14"/>
    </row>
    <row r="21" spans="1:10" x14ac:dyDescent="0.3">
      <c r="A21" s="16">
        <v>41872</v>
      </c>
      <c r="B21" s="17"/>
      <c r="C21" s="17"/>
      <c r="D21" s="17"/>
      <c r="E21" s="17"/>
      <c r="F21" s="17"/>
      <c r="G21" s="17"/>
      <c r="H21" s="17">
        <f t="shared" si="0"/>
        <v>0</v>
      </c>
      <c r="I21" s="18">
        <f t="shared" si="1"/>
        <v>0</v>
      </c>
      <c r="J21" s="14"/>
    </row>
    <row r="22" spans="1:10" x14ac:dyDescent="0.3">
      <c r="A22" s="5">
        <v>41873</v>
      </c>
      <c r="B22" s="1">
        <v>1</v>
      </c>
      <c r="C22" s="1">
        <v>5</v>
      </c>
      <c r="D22" s="1"/>
      <c r="E22" s="1"/>
      <c r="F22" s="1">
        <v>1</v>
      </c>
      <c r="G22" s="1"/>
      <c r="H22" s="1">
        <f t="shared" si="0"/>
        <v>7</v>
      </c>
      <c r="I22" s="4">
        <f t="shared" si="1"/>
        <v>53.170000000000009</v>
      </c>
      <c r="J22" s="15"/>
    </row>
    <row r="23" spans="1:10" x14ac:dyDescent="0.3">
      <c r="A23" s="5"/>
      <c r="B23" s="1"/>
      <c r="C23" s="1"/>
      <c r="D23" s="1"/>
      <c r="E23" s="1"/>
      <c r="F23" s="1"/>
      <c r="G23" s="1"/>
      <c r="H23" s="1"/>
      <c r="I23" s="4"/>
      <c r="J23" s="15"/>
    </row>
    <row r="24" spans="1:10" x14ac:dyDescent="0.3">
      <c r="A24" s="5">
        <v>41876</v>
      </c>
      <c r="B24" s="1"/>
      <c r="C24" s="1">
        <v>5</v>
      </c>
      <c r="D24" s="1"/>
      <c r="E24" s="1"/>
      <c r="F24" s="1">
        <v>1</v>
      </c>
      <c r="G24" s="1"/>
      <c r="H24" s="1">
        <f t="shared" si="0"/>
        <v>6</v>
      </c>
      <c r="I24" s="4">
        <f t="shared" si="1"/>
        <v>47.970000000000006</v>
      </c>
      <c r="J24" s="15"/>
    </row>
    <row r="25" spans="1:10" x14ac:dyDescent="0.3">
      <c r="A25" s="16">
        <v>41877</v>
      </c>
      <c r="B25" s="17"/>
      <c r="C25" s="17"/>
      <c r="D25" s="17"/>
      <c r="E25" s="17"/>
      <c r="F25" s="17"/>
      <c r="G25" s="17"/>
      <c r="H25" s="17">
        <f t="shared" si="0"/>
        <v>0</v>
      </c>
      <c r="I25" s="18">
        <f t="shared" si="1"/>
        <v>0</v>
      </c>
      <c r="J25" s="14"/>
    </row>
    <row r="26" spans="1:10" x14ac:dyDescent="0.3">
      <c r="A26" s="5">
        <v>41878</v>
      </c>
      <c r="B26" s="1">
        <v>4</v>
      </c>
      <c r="C26" s="1">
        <v>11</v>
      </c>
      <c r="D26" s="1"/>
      <c r="E26" s="1"/>
      <c r="F26" s="1">
        <v>4</v>
      </c>
      <c r="G26" s="1"/>
      <c r="H26" s="1">
        <f t="shared" si="0"/>
        <v>19</v>
      </c>
      <c r="I26" s="4">
        <f t="shared" si="1"/>
        <v>144.5275</v>
      </c>
      <c r="J26" s="15"/>
    </row>
    <row r="27" spans="1:10" x14ac:dyDescent="0.3">
      <c r="A27" s="5">
        <v>41879</v>
      </c>
      <c r="B27" s="1"/>
      <c r="C27" s="1">
        <v>1</v>
      </c>
      <c r="D27" s="1"/>
      <c r="E27" s="1"/>
      <c r="F27" s="1"/>
      <c r="G27" s="1"/>
      <c r="H27" s="1">
        <f t="shared" si="0"/>
        <v>1</v>
      </c>
      <c r="I27" s="4">
        <f t="shared" si="1"/>
        <v>7.5725000000000007</v>
      </c>
      <c r="J27" s="15"/>
    </row>
    <row r="28" spans="1:10" x14ac:dyDescent="0.3">
      <c r="A28" s="5">
        <v>41880</v>
      </c>
      <c r="B28" s="1"/>
      <c r="C28" s="1"/>
      <c r="D28" s="1"/>
      <c r="E28" s="1"/>
      <c r="F28" s="1"/>
      <c r="G28" s="1"/>
      <c r="H28" s="1">
        <f t="shared" si="0"/>
        <v>0</v>
      </c>
      <c r="I28" s="4">
        <f t="shared" si="1"/>
        <v>0</v>
      </c>
      <c r="J28" s="15"/>
    </row>
    <row r="29" spans="1:10" x14ac:dyDescent="0.3">
      <c r="B29">
        <f t="shared" ref="B29:H29" si="2">SUM(B4:B28)</f>
        <v>23</v>
      </c>
      <c r="C29">
        <f t="shared" si="2"/>
        <v>46</v>
      </c>
      <c r="D29">
        <f t="shared" si="2"/>
        <v>3</v>
      </c>
      <c r="E29">
        <f t="shared" si="2"/>
        <v>0</v>
      </c>
      <c r="F29">
        <f t="shared" si="2"/>
        <v>10</v>
      </c>
      <c r="G29">
        <f t="shared" si="2"/>
        <v>0</v>
      </c>
      <c r="H29">
        <f t="shared" si="2"/>
        <v>82</v>
      </c>
    </row>
    <row r="30" spans="1:10" x14ac:dyDescent="0.3">
      <c r="B30" s="10">
        <f t="shared" ref="B30:G30" si="3">B29*B3</f>
        <v>119.60000000000001</v>
      </c>
      <c r="C30" s="10">
        <f t="shared" si="3"/>
        <v>348.33500000000004</v>
      </c>
      <c r="D30" s="10">
        <f t="shared" si="3"/>
        <v>26.110500000000002</v>
      </c>
      <c r="E30" s="10">
        <f t="shared" si="3"/>
        <v>0</v>
      </c>
      <c r="F30" s="10">
        <f t="shared" si="3"/>
        <v>101.075</v>
      </c>
      <c r="G30" s="10">
        <f t="shared" si="3"/>
        <v>0</v>
      </c>
      <c r="H30" s="10">
        <f>SUM(B30:G30)</f>
        <v>595.12050000000011</v>
      </c>
      <c r="I30" s="4">
        <f>SUM(I4:I28)</f>
        <v>595.12050000000011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4" workbookViewId="0">
      <selection activeCell="J9" sqref="J8:J9"/>
    </sheetView>
  </sheetViews>
  <sheetFormatPr baseColWidth="10" defaultRowHeight="14.4" x14ac:dyDescent="0.3"/>
  <cols>
    <col min="2" max="2" width="9" customWidth="1"/>
    <col min="3" max="3" width="8.6640625" customWidth="1"/>
    <col min="4" max="4" width="8.44140625" customWidth="1"/>
    <col min="5" max="5" width="7.5546875" customWidth="1"/>
    <col min="6" max="6" width="8.5546875" customWidth="1"/>
    <col min="7" max="7" width="8.109375" customWidth="1"/>
    <col min="8" max="8" width="8.6640625" customWidth="1"/>
  </cols>
  <sheetData>
    <row r="1" spans="1:13" x14ac:dyDescent="0.3">
      <c r="B1" s="24">
        <v>8</v>
      </c>
      <c r="C1" s="24">
        <v>11.65</v>
      </c>
      <c r="D1" s="24">
        <v>13.39</v>
      </c>
      <c r="E1" s="24">
        <v>15.55</v>
      </c>
      <c r="F1" s="24">
        <v>15.55</v>
      </c>
      <c r="G1" s="24">
        <v>17.93</v>
      </c>
    </row>
    <row r="2" spans="1:13" x14ac:dyDescent="0.3">
      <c r="A2" s="1"/>
      <c r="B2" s="2" t="s">
        <v>0</v>
      </c>
      <c r="C2" s="2" t="s">
        <v>1</v>
      </c>
      <c r="D2" s="2">
        <v>31</v>
      </c>
      <c r="E2" s="2">
        <v>47</v>
      </c>
      <c r="F2" s="1">
        <v>82</v>
      </c>
      <c r="G2" s="1">
        <v>64</v>
      </c>
      <c r="H2" s="1" t="s">
        <v>2</v>
      </c>
      <c r="I2" t="s">
        <v>4</v>
      </c>
      <c r="J2" s="12"/>
    </row>
    <row r="3" spans="1:13" ht="15" thickBot="1" x14ac:dyDescent="0.35">
      <c r="A3" s="7" t="s">
        <v>3</v>
      </c>
      <c r="B3" s="8">
        <f>8*0.65</f>
        <v>5.2</v>
      </c>
      <c r="C3" s="8">
        <f>11.65*0.65</f>
        <v>7.5725000000000007</v>
      </c>
      <c r="D3" s="8">
        <f>13.39*0.65</f>
        <v>8.7035</v>
      </c>
      <c r="E3" s="8">
        <f>15.55*0.65</f>
        <v>10.1075</v>
      </c>
      <c r="F3" s="8">
        <f>15.55*0.65</f>
        <v>10.1075</v>
      </c>
      <c r="G3" s="8">
        <v>11.66</v>
      </c>
      <c r="H3" s="9"/>
      <c r="J3" s="13"/>
    </row>
    <row r="4" spans="1:13" ht="15" thickTop="1" x14ac:dyDescent="0.3">
      <c r="A4" s="5">
        <v>41883</v>
      </c>
      <c r="B4" s="6"/>
      <c r="C4" s="6"/>
      <c r="D4" s="6"/>
      <c r="E4" s="6"/>
      <c r="F4" s="6"/>
      <c r="G4" s="6"/>
      <c r="H4" s="1">
        <f t="shared" ref="H4:H29" si="0">G4+F4+E4+D4+C4+B4</f>
        <v>0</v>
      </c>
      <c r="I4" s="4">
        <f t="shared" ref="I4:I29" si="1">(B4*$B$3)+(C4*$C$3)+(D4*$D$3)+($E$3*E4)+(F4*$F$3)</f>
        <v>0</v>
      </c>
      <c r="J4" s="13"/>
    </row>
    <row r="5" spans="1:13" x14ac:dyDescent="0.3">
      <c r="A5" s="5">
        <v>41884</v>
      </c>
      <c r="B5" s="1"/>
      <c r="C5" s="1"/>
      <c r="D5" s="1"/>
      <c r="E5" s="1"/>
      <c r="F5" s="1"/>
      <c r="G5" s="1"/>
      <c r="H5" s="1">
        <f t="shared" si="0"/>
        <v>0</v>
      </c>
      <c r="I5" s="4">
        <f t="shared" si="1"/>
        <v>0</v>
      </c>
      <c r="J5" s="13"/>
    </row>
    <row r="6" spans="1:13" x14ac:dyDescent="0.3">
      <c r="A6" s="5">
        <v>41885</v>
      </c>
      <c r="B6" s="1">
        <v>4</v>
      </c>
      <c r="C6" s="1">
        <v>9</v>
      </c>
      <c r="D6" s="1"/>
      <c r="E6" s="1">
        <v>1</v>
      </c>
      <c r="F6" s="1">
        <v>1</v>
      </c>
      <c r="G6" s="1"/>
      <c r="H6" s="1">
        <f t="shared" si="0"/>
        <v>15</v>
      </c>
      <c r="I6" s="4">
        <f t="shared" si="1"/>
        <v>109.1675</v>
      </c>
      <c r="J6" s="13"/>
    </row>
    <row r="7" spans="1:13" x14ac:dyDescent="0.3">
      <c r="A7" s="5">
        <v>41886</v>
      </c>
      <c r="B7" s="1"/>
      <c r="C7" s="1"/>
      <c r="D7" s="1"/>
      <c r="E7" s="1"/>
      <c r="F7" s="1"/>
      <c r="G7" s="1"/>
      <c r="H7" s="1">
        <f t="shared" si="0"/>
        <v>0</v>
      </c>
      <c r="I7" s="4">
        <f t="shared" si="1"/>
        <v>0</v>
      </c>
      <c r="J7" s="13"/>
    </row>
    <row r="8" spans="1:13" x14ac:dyDescent="0.3">
      <c r="A8" s="5">
        <v>41887</v>
      </c>
      <c r="B8" s="1">
        <v>3</v>
      </c>
      <c r="C8" s="1">
        <v>3</v>
      </c>
      <c r="D8" s="1"/>
      <c r="E8" s="1"/>
      <c r="F8" s="1">
        <v>2</v>
      </c>
      <c r="G8" s="1"/>
      <c r="H8" s="1">
        <f t="shared" si="0"/>
        <v>8</v>
      </c>
      <c r="I8" s="4">
        <f t="shared" si="1"/>
        <v>58.532499999999999</v>
      </c>
      <c r="J8" s="13"/>
      <c r="M8" s="4"/>
    </row>
    <row r="9" spans="1:13" x14ac:dyDescent="0.3">
      <c r="A9" s="5"/>
      <c r="B9" s="1"/>
      <c r="C9" s="1"/>
      <c r="D9" s="1"/>
      <c r="E9" s="1"/>
      <c r="F9" s="1"/>
      <c r="G9" s="1"/>
      <c r="H9" s="1"/>
      <c r="I9" s="4"/>
      <c r="J9" s="13"/>
    </row>
    <row r="10" spans="1:13" x14ac:dyDescent="0.3">
      <c r="A10" s="5">
        <v>41890</v>
      </c>
      <c r="B10" s="1">
        <v>1</v>
      </c>
      <c r="C10" s="1">
        <v>5</v>
      </c>
      <c r="D10" s="1"/>
      <c r="E10" s="1"/>
      <c r="F10" s="1"/>
      <c r="G10" s="1"/>
      <c r="H10" s="1">
        <f t="shared" si="0"/>
        <v>6</v>
      </c>
      <c r="I10" s="4">
        <f t="shared" si="1"/>
        <v>43.062500000000007</v>
      </c>
      <c r="J10" s="13"/>
    </row>
    <row r="11" spans="1:13" x14ac:dyDescent="0.3">
      <c r="A11" s="5">
        <v>41891</v>
      </c>
      <c r="B11" s="1"/>
      <c r="C11" s="1">
        <v>5</v>
      </c>
      <c r="D11" s="1"/>
      <c r="E11" s="1"/>
      <c r="F11" s="1"/>
      <c r="G11" s="1"/>
      <c r="H11" s="1">
        <f t="shared" si="0"/>
        <v>5</v>
      </c>
      <c r="I11" s="4">
        <f t="shared" si="1"/>
        <v>37.862500000000004</v>
      </c>
      <c r="J11" s="13"/>
    </row>
    <row r="12" spans="1:13" x14ac:dyDescent="0.3">
      <c r="A12" s="5">
        <v>41892</v>
      </c>
      <c r="B12" s="1"/>
      <c r="C12" s="1"/>
      <c r="D12" s="1"/>
      <c r="E12" s="1"/>
      <c r="F12" s="1"/>
      <c r="G12" s="1"/>
      <c r="H12" s="1">
        <f t="shared" si="0"/>
        <v>0</v>
      </c>
      <c r="I12" s="4">
        <f t="shared" si="1"/>
        <v>0</v>
      </c>
      <c r="J12" s="13"/>
    </row>
    <row r="13" spans="1:13" x14ac:dyDescent="0.3">
      <c r="A13" s="5">
        <v>41893</v>
      </c>
      <c r="B13" s="1"/>
      <c r="C13" s="1">
        <v>7</v>
      </c>
      <c r="D13" s="1"/>
      <c r="E13" s="1"/>
      <c r="F13" s="1"/>
      <c r="G13" s="1"/>
      <c r="H13" s="1">
        <f t="shared" si="0"/>
        <v>7</v>
      </c>
      <c r="I13" s="4">
        <f t="shared" si="1"/>
        <v>53.007500000000007</v>
      </c>
      <c r="J13" s="13"/>
    </row>
    <row r="14" spans="1:13" x14ac:dyDescent="0.3">
      <c r="A14" s="5">
        <v>41894</v>
      </c>
      <c r="B14" s="1"/>
      <c r="C14" s="1">
        <v>2</v>
      </c>
      <c r="D14" s="1"/>
      <c r="E14" s="1"/>
      <c r="F14" s="1"/>
      <c r="G14" s="1"/>
      <c r="H14" s="1">
        <f t="shared" si="0"/>
        <v>2</v>
      </c>
      <c r="I14" s="4">
        <f t="shared" si="1"/>
        <v>15.145000000000001</v>
      </c>
      <c r="J14" s="13"/>
    </row>
    <row r="15" spans="1:13" x14ac:dyDescent="0.3">
      <c r="A15" s="16"/>
      <c r="B15" s="17"/>
      <c r="C15" s="17"/>
      <c r="D15" s="17"/>
      <c r="E15" s="17"/>
      <c r="F15" s="17"/>
      <c r="G15" s="17"/>
      <c r="H15" s="17"/>
      <c r="I15" s="18"/>
      <c r="J15" s="14"/>
    </row>
    <row r="16" spans="1:13" x14ac:dyDescent="0.3">
      <c r="A16" s="16">
        <v>41897</v>
      </c>
      <c r="B16" s="17">
        <v>3</v>
      </c>
      <c r="C16" s="17">
        <v>5</v>
      </c>
      <c r="D16" s="17"/>
      <c r="E16" s="17">
        <v>1</v>
      </c>
      <c r="F16" s="17">
        <v>3</v>
      </c>
      <c r="G16" s="17"/>
      <c r="H16" s="17">
        <f t="shared" si="0"/>
        <v>12</v>
      </c>
      <c r="I16" s="18">
        <f t="shared" si="1"/>
        <v>93.892500000000013</v>
      </c>
      <c r="J16" s="15"/>
    </row>
    <row r="17" spans="1:10" x14ac:dyDescent="0.3">
      <c r="A17" s="16">
        <v>41898</v>
      </c>
      <c r="B17" s="17"/>
      <c r="C17" s="17">
        <v>6</v>
      </c>
      <c r="D17" s="17">
        <v>1</v>
      </c>
      <c r="E17" s="17"/>
      <c r="F17" s="17">
        <v>1</v>
      </c>
      <c r="G17" s="17"/>
      <c r="H17" s="17">
        <f t="shared" si="0"/>
        <v>8</v>
      </c>
      <c r="I17" s="18">
        <f t="shared" si="1"/>
        <v>64.245999999999995</v>
      </c>
      <c r="J17" s="14"/>
    </row>
    <row r="18" spans="1:10" x14ac:dyDescent="0.3">
      <c r="A18" s="16">
        <v>41899</v>
      </c>
      <c r="B18" s="17"/>
      <c r="C18" s="17">
        <v>2</v>
      </c>
      <c r="D18" s="17">
        <v>1</v>
      </c>
      <c r="E18" s="17"/>
      <c r="F18" s="17"/>
      <c r="G18" s="17"/>
      <c r="H18" s="17">
        <f t="shared" si="0"/>
        <v>3</v>
      </c>
      <c r="I18" s="18">
        <f t="shared" si="1"/>
        <v>23.848500000000001</v>
      </c>
      <c r="J18" s="15"/>
    </row>
    <row r="19" spans="1:10" x14ac:dyDescent="0.3">
      <c r="A19" s="16">
        <v>41900</v>
      </c>
      <c r="B19" s="17">
        <v>2</v>
      </c>
      <c r="C19" s="17">
        <v>8</v>
      </c>
      <c r="D19" s="17">
        <v>2</v>
      </c>
      <c r="E19" s="17"/>
      <c r="F19" s="17"/>
      <c r="G19" s="17"/>
      <c r="H19" s="17">
        <f t="shared" si="0"/>
        <v>12</v>
      </c>
      <c r="I19" s="18">
        <f t="shared" si="1"/>
        <v>88.387</v>
      </c>
      <c r="J19" s="14"/>
    </row>
    <row r="20" spans="1:10" x14ac:dyDescent="0.3">
      <c r="A20" s="16">
        <v>41901</v>
      </c>
      <c r="B20" s="17"/>
      <c r="C20" s="17"/>
      <c r="D20" s="17"/>
      <c r="E20" s="17"/>
      <c r="F20" s="17"/>
      <c r="G20" s="17"/>
      <c r="H20" s="17">
        <f t="shared" si="0"/>
        <v>0</v>
      </c>
      <c r="I20" s="18">
        <f t="shared" si="1"/>
        <v>0</v>
      </c>
      <c r="J20" s="14"/>
    </row>
    <row r="21" spans="1:10" x14ac:dyDescent="0.3">
      <c r="A21" s="16"/>
      <c r="B21" s="17"/>
      <c r="C21" s="17"/>
      <c r="D21" s="17"/>
      <c r="E21" s="17"/>
      <c r="F21" s="17"/>
      <c r="G21" s="17"/>
      <c r="H21" s="17"/>
      <c r="I21" s="18"/>
      <c r="J21" s="15"/>
    </row>
    <row r="22" spans="1:10" x14ac:dyDescent="0.3">
      <c r="A22" s="16">
        <v>41904</v>
      </c>
      <c r="B22" s="17">
        <v>3</v>
      </c>
      <c r="C22" s="17">
        <v>4</v>
      </c>
      <c r="D22" s="17">
        <v>2</v>
      </c>
      <c r="E22" s="17"/>
      <c r="F22" s="17"/>
      <c r="G22" s="17"/>
      <c r="H22" s="17">
        <f t="shared" si="0"/>
        <v>9</v>
      </c>
      <c r="I22" s="18">
        <f t="shared" si="1"/>
        <v>63.296999999999997</v>
      </c>
      <c r="J22" s="15"/>
    </row>
    <row r="23" spans="1:10" x14ac:dyDescent="0.3">
      <c r="A23" s="16">
        <v>41905</v>
      </c>
      <c r="B23" s="17"/>
      <c r="C23" s="17"/>
      <c r="D23" s="17"/>
      <c r="E23" s="17"/>
      <c r="F23" s="17">
        <v>1</v>
      </c>
      <c r="G23" s="17"/>
      <c r="H23" s="17">
        <f t="shared" si="0"/>
        <v>1</v>
      </c>
      <c r="I23" s="18">
        <f t="shared" si="1"/>
        <v>10.1075</v>
      </c>
      <c r="J23" s="15"/>
    </row>
    <row r="24" spans="1:10" x14ac:dyDescent="0.3">
      <c r="A24" s="16">
        <v>41906</v>
      </c>
      <c r="B24" s="17">
        <v>3</v>
      </c>
      <c r="C24" s="17">
        <v>7</v>
      </c>
      <c r="D24" s="17"/>
      <c r="E24" s="17">
        <v>1</v>
      </c>
      <c r="F24" s="17">
        <v>1</v>
      </c>
      <c r="G24" s="17"/>
      <c r="H24" s="17">
        <f t="shared" si="0"/>
        <v>12</v>
      </c>
      <c r="I24" s="18">
        <f t="shared" si="1"/>
        <v>88.822500000000019</v>
      </c>
      <c r="J24" s="14"/>
    </row>
    <row r="25" spans="1:10" x14ac:dyDescent="0.3">
      <c r="A25" s="16">
        <v>41907</v>
      </c>
      <c r="B25" s="17"/>
      <c r="C25" s="17"/>
      <c r="D25" s="17"/>
      <c r="E25" s="17"/>
      <c r="F25" s="17"/>
      <c r="G25" s="17"/>
      <c r="H25" s="17">
        <f t="shared" si="0"/>
        <v>0</v>
      </c>
      <c r="I25" s="18">
        <f t="shared" si="1"/>
        <v>0</v>
      </c>
      <c r="J25" s="13"/>
    </row>
    <row r="26" spans="1:10" x14ac:dyDescent="0.3">
      <c r="A26" s="16">
        <v>41908</v>
      </c>
      <c r="B26" s="1">
        <v>2</v>
      </c>
      <c r="C26" s="1">
        <v>3</v>
      </c>
      <c r="D26" s="1"/>
      <c r="E26" s="1">
        <v>1</v>
      </c>
      <c r="F26" s="1"/>
      <c r="G26" s="1"/>
      <c r="H26" s="1">
        <f t="shared" si="0"/>
        <v>6</v>
      </c>
      <c r="I26" s="18">
        <f t="shared" si="1"/>
        <v>43.225000000000001</v>
      </c>
      <c r="J26" s="13"/>
    </row>
    <row r="27" spans="1:10" x14ac:dyDescent="0.3">
      <c r="A27" s="16"/>
      <c r="B27" s="1"/>
      <c r="C27" s="1"/>
      <c r="D27" s="1"/>
      <c r="E27" s="1"/>
      <c r="F27" s="1"/>
      <c r="G27" s="1"/>
      <c r="H27" s="1"/>
      <c r="I27" s="18"/>
      <c r="J27" s="13"/>
    </row>
    <row r="28" spans="1:10" x14ac:dyDescent="0.3">
      <c r="A28" s="16">
        <v>41911</v>
      </c>
      <c r="B28" s="1"/>
      <c r="C28" s="1">
        <v>2</v>
      </c>
      <c r="D28" s="1"/>
      <c r="E28" s="1"/>
      <c r="F28" s="1"/>
      <c r="G28" s="1">
        <v>1</v>
      </c>
      <c r="H28" s="1">
        <f t="shared" si="0"/>
        <v>3</v>
      </c>
      <c r="I28" s="18">
        <f>(B28*$B$3)+(C28*$C$3)+(D28*$D$3)+($E$3*E28)+(F28*$F$3)+(G28*$G$3)</f>
        <v>26.805</v>
      </c>
      <c r="J28" s="13"/>
    </row>
    <row r="29" spans="1:10" x14ac:dyDescent="0.3">
      <c r="A29" s="16">
        <v>41912</v>
      </c>
      <c r="B29" s="1"/>
      <c r="C29" s="1"/>
      <c r="D29" s="1"/>
      <c r="E29" s="1"/>
      <c r="F29" s="1"/>
      <c r="G29" s="1"/>
      <c r="H29" s="1">
        <f t="shared" si="0"/>
        <v>0</v>
      </c>
      <c r="I29" s="18">
        <f t="shared" si="1"/>
        <v>0</v>
      </c>
      <c r="J29" s="13"/>
    </row>
    <row r="30" spans="1:10" x14ac:dyDescent="0.3">
      <c r="B30">
        <f t="shared" ref="B30:H30" si="2">SUM(B4:B29)</f>
        <v>21</v>
      </c>
      <c r="C30">
        <f t="shared" si="2"/>
        <v>68</v>
      </c>
      <c r="D30">
        <f t="shared" si="2"/>
        <v>6</v>
      </c>
      <c r="E30">
        <f t="shared" si="2"/>
        <v>4</v>
      </c>
      <c r="F30">
        <f t="shared" si="2"/>
        <v>9</v>
      </c>
      <c r="G30">
        <f t="shared" si="2"/>
        <v>1</v>
      </c>
      <c r="H30">
        <f t="shared" si="2"/>
        <v>109</v>
      </c>
    </row>
    <row r="31" spans="1:10" x14ac:dyDescent="0.3">
      <c r="B31" s="10">
        <f t="shared" ref="B31:G31" si="3">B30*B3</f>
        <v>109.2</v>
      </c>
      <c r="C31" s="10">
        <f t="shared" si="3"/>
        <v>514.93000000000006</v>
      </c>
      <c r="D31" s="10">
        <f t="shared" si="3"/>
        <v>52.221000000000004</v>
      </c>
      <c r="E31" s="10">
        <f t="shared" si="3"/>
        <v>40.43</v>
      </c>
      <c r="F31" s="10">
        <f t="shared" si="3"/>
        <v>90.967500000000001</v>
      </c>
      <c r="G31" s="10">
        <f t="shared" si="3"/>
        <v>11.66</v>
      </c>
      <c r="H31" s="10">
        <f>SUM(B31:G31)</f>
        <v>819.4085</v>
      </c>
      <c r="I31" s="4">
        <f>SUM(I4:I29)</f>
        <v>819.40849999999989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workbookViewId="0">
      <selection activeCell="B7" sqref="B7"/>
    </sheetView>
  </sheetViews>
  <sheetFormatPr baseColWidth="10" defaultRowHeight="14.4" x14ac:dyDescent="0.3"/>
  <cols>
    <col min="2" max="2" width="9" customWidth="1"/>
    <col min="3" max="3" width="8.6640625" customWidth="1"/>
    <col min="4" max="4" width="8.44140625" customWidth="1"/>
    <col min="5" max="5" width="7.5546875" customWidth="1"/>
    <col min="6" max="6" width="8.5546875" customWidth="1"/>
    <col min="7" max="7" width="8.109375" customWidth="1"/>
    <col min="8" max="8" width="8.6640625" customWidth="1"/>
  </cols>
  <sheetData>
    <row r="1" spans="1:13" x14ac:dyDescent="0.3">
      <c r="B1" s="24">
        <v>8</v>
      </c>
      <c r="C1" s="24">
        <v>11.65</v>
      </c>
      <c r="D1" s="24">
        <v>13.39</v>
      </c>
      <c r="E1" s="24">
        <v>15.55</v>
      </c>
      <c r="F1" s="24">
        <v>15.55</v>
      </c>
      <c r="G1" s="24">
        <v>17.93</v>
      </c>
    </row>
    <row r="2" spans="1:13" x14ac:dyDescent="0.3">
      <c r="A2" s="1"/>
      <c r="B2" s="2" t="s">
        <v>0</v>
      </c>
      <c r="C2" s="2" t="s">
        <v>1</v>
      </c>
      <c r="D2" s="2">
        <v>31</v>
      </c>
      <c r="E2" s="2">
        <v>47</v>
      </c>
      <c r="F2" s="1">
        <v>82</v>
      </c>
      <c r="G2" s="1">
        <v>9</v>
      </c>
      <c r="H2" s="1" t="s">
        <v>2</v>
      </c>
      <c r="I2" t="s">
        <v>4</v>
      </c>
      <c r="J2" s="12"/>
    </row>
    <row r="3" spans="1:13" ht="15" thickBot="1" x14ac:dyDescent="0.35">
      <c r="A3" s="7" t="s">
        <v>3</v>
      </c>
      <c r="B3" s="8">
        <f>8*0.65</f>
        <v>5.2</v>
      </c>
      <c r="C3" s="8">
        <f>11.65*0.65</f>
        <v>7.5725000000000007</v>
      </c>
      <c r="D3" s="8">
        <f>13.39*0.65</f>
        <v>8.7035</v>
      </c>
      <c r="E3" s="8">
        <f>15.55*0.65</f>
        <v>10.1075</v>
      </c>
      <c r="F3" s="8">
        <f>15.55*0.65</f>
        <v>10.1075</v>
      </c>
      <c r="G3" s="8">
        <v>11.66</v>
      </c>
      <c r="H3" s="9"/>
      <c r="J3" s="13"/>
    </row>
    <row r="4" spans="1:13" ht="15" thickTop="1" x14ac:dyDescent="0.3">
      <c r="A4" s="5">
        <v>41913</v>
      </c>
      <c r="B4" s="6"/>
      <c r="C4" s="6">
        <v>5</v>
      </c>
      <c r="D4" s="6"/>
      <c r="E4" s="6"/>
      <c r="F4" s="6">
        <v>1</v>
      </c>
      <c r="G4" s="6"/>
      <c r="H4" s="1">
        <f t="shared" ref="H4:H30" si="0">G4+F4+E4+D4+C4+B4</f>
        <v>6</v>
      </c>
      <c r="I4" s="4">
        <f t="shared" ref="I4:I30" si="1">(B4*$B$3)+(C4*$C$3)+(D4*$D$3)+($E$3*E4)+(F4*$F$3)</f>
        <v>47.970000000000006</v>
      </c>
      <c r="J4" s="13"/>
    </row>
    <row r="5" spans="1:13" x14ac:dyDescent="0.3">
      <c r="A5" s="5">
        <v>41914</v>
      </c>
      <c r="B5" s="1">
        <v>2</v>
      </c>
      <c r="C5" s="1">
        <v>3</v>
      </c>
      <c r="D5" s="1">
        <v>2</v>
      </c>
      <c r="E5" s="1"/>
      <c r="F5" s="1">
        <v>1</v>
      </c>
      <c r="G5" s="1"/>
      <c r="H5" s="1">
        <f t="shared" si="0"/>
        <v>8</v>
      </c>
      <c r="I5" s="4">
        <f t="shared" si="1"/>
        <v>60.632000000000005</v>
      </c>
      <c r="J5" s="13"/>
    </row>
    <row r="6" spans="1:13" x14ac:dyDescent="0.3">
      <c r="A6" s="5">
        <v>41915</v>
      </c>
      <c r="B6" s="1">
        <v>1</v>
      </c>
      <c r="C6" s="1">
        <v>3</v>
      </c>
      <c r="D6" s="1"/>
      <c r="E6" s="1"/>
      <c r="F6" s="1">
        <v>1</v>
      </c>
      <c r="G6" s="25"/>
      <c r="H6" s="1">
        <f t="shared" si="0"/>
        <v>5</v>
      </c>
      <c r="I6" s="4">
        <f>(B6*$B$3)+(C6*$C$3)+(D6*$D$3)+($E$3*E6)+(F6*$F$3)+(G6*$G$3)</f>
        <v>38.024999999999999</v>
      </c>
      <c r="J6" s="13"/>
    </row>
    <row r="7" spans="1:13" x14ac:dyDescent="0.3">
      <c r="A7" s="5"/>
      <c r="B7" s="1"/>
      <c r="C7" s="1"/>
      <c r="D7" s="1"/>
      <c r="E7" s="1"/>
      <c r="F7" s="1"/>
      <c r="G7" s="1"/>
      <c r="H7" s="1"/>
      <c r="I7" s="4"/>
      <c r="J7" s="13"/>
    </row>
    <row r="8" spans="1:13" x14ac:dyDescent="0.3">
      <c r="A8" s="5">
        <v>41918</v>
      </c>
      <c r="B8" s="1"/>
      <c r="C8" s="1"/>
      <c r="D8" s="1"/>
      <c r="E8" s="1"/>
      <c r="F8" s="1"/>
      <c r="G8" s="1"/>
      <c r="H8" s="1">
        <f t="shared" si="0"/>
        <v>0</v>
      </c>
      <c r="I8" s="4">
        <f t="shared" si="1"/>
        <v>0</v>
      </c>
      <c r="J8" s="13"/>
    </row>
    <row r="9" spans="1:13" x14ac:dyDescent="0.3">
      <c r="A9" s="5">
        <v>41919</v>
      </c>
      <c r="B9" s="1"/>
      <c r="C9" s="1">
        <v>5</v>
      </c>
      <c r="D9" s="1">
        <v>2</v>
      </c>
      <c r="E9" s="1"/>
      <c r="F9" s="1">
        <v>1</v>
      </c>
      <c r="G9" s="1"/>
      <c r="H9" s="1">
        <f t="shared" si="0"/>
        <v>8</v>
      </c>
      <c r="I9" s="4">
        <f t="shared" si="1"/>
        <v>65.37700000000001</v>
      </c>
      <c r="J9" s="13"/>
      <c r="M9" s="4"/>
    </row>
    <row r="10" spans="1:13" x14ac:dyDescent="0.3">
      <c r="A10" s="5">
        <v>41920</v>
      </c>
      <c r="B10" s="1">
        <v>1</v>
      </c>
      <c r="C10" s="1">
        <v>4</v>
      </c>
      <c r="D10" s="1">
        <v>1</v>
      </c>
      <c r="E10" s="1"/>
      <c r="F10" s="1"/>
      <c r="G10" s="1"/>
      <c r="H10" s="1">
        <f t="shared" si="0"/>
        <v>6</v>
      </c>
      <c r="I10" s="4">
        <f t="shared" si="1"/>
        <v>44.1935</v>
      </c>
      <c r="J10" s="13"/>
    </row>
    <row r="11" spans="1:13" x14ac:dyDescent="0.3">
      <c r="A11" s="5">
        <v>41921</v>
      </c>
      <c r="B11" s="1">
        <v>2</v>
      </c>
      <c r="C11" s="1">
        <v>3</v>
      </c>
      <c r="D11" s="1"/>
      <c r="E11" s="1">
        <v>1</v>
      </c>
      <c r="F11" s="1"/>
      <c r="G11" s="1"/>
      <c r="H11" s="1">
        <f t="shared" si="0"/>
        <v>6</v>
      </c>
      <c r="I11" s="4">
        <f t="shared" si="1"/>
        <v>43.225000000000001</v>
      </c>
      <c r="J11" s="13"/>
    </row>
    <row r="12" spans="1:13" x14ac:dyDescent="0.3">
      <c r="A12" s="5">
        <v>41922</v>
      </c>
      <c r="B12" s="1"/>
      <c r="C12" s="1"/>
      <c r="D12" s="1"/>
      <c r="E12" s="1"/>
      <c r="F12" s="1"/>
      <c r="G12" s="1"/>
      <c r="H12" s="1">
        <f t="shared" si="0"/>
        <v>0</v>
      </c>
      <c r="I12" s="4">
        <f t="shared" si="1"/>
        <v>0</v>
      </c>
      <c r="J12" s="13"/>
    </row>
    <row r="13" spans="1:13" x14ac:dyDescent="0.3">
      <c r="A13" s="5"/>
      <c r="B13" s="1"/>
      <c r="C13" s="1"/>
      <c r="D13" s="1"/>
      <c r="E13" s="1"/>
      <c r="F13" s="1"/>
      <c r="G13" s="1"/>
      <c r="H13" s="1"/>
      <c r="I13" s="4"/>
      <c r="J13" s="13"/>
    </row>
    <row r="14" spans="1:13" x14ac:dyDescent="0.3">
      <c r="A14" s="5">
        <v>41925</v>
      </c>
      <c r="B14" s="1"/>
      <c r="C14" s="1"/>
      <c r="D14" s="1"/>
      <c r="E14" s="1"/>
      <c r="F14" s="1"/>
      <c r="G14" s="1"/>
      <c r="H14" s="1">
        <f t="shared" si="0"/>
        <v>0</v>
      </c>
      <c r="I14" s="4">
        <f t="shared" si="1"/>
        <v>0</v>
      </c>
      <c r="J14" s="13"/>
    </row>
    <row r="15" spans="1:13" x14ac:dyDescent="0.3">
      <c r="A15" s="5">
        <v>41926</v>
      </c>
      <c r="B15" s="1"/>
      <c r="C15" s="1">
        <v>9</v>
      </c>
      <c r="D15" s="1">
        <v>3</v>
      </c>
      <c r="E15" s="1"/>
      <c r="F15" s="1"/>
      <c r="G15" s="1"/>
      <c r="H15" s="1">
        <f t="shared" si="0"/>
        <v>12</v>
      </c>
      <c r="I15" s="4">
        <f t="shared" si="1"/>
        <v>94.263000000000005</v>
      </c>
      <c r="J15" s="13"/>
    </row>
    <row r="16" spans="1:13" x14ac:dyDescent="0.3">
      <c r="A16" s="16">
        <v>41927</v>
      </c>
      <c r="B16" s="17"/>
      <c r="C16" s="17"/>
      <c r="D16" s="17"/>
      <c r="E16" s="17"/>
      <c r="F16" s="17"/>
      <c r="G16" s="17"/>
      <c r="H16" s="17">
        <f t="shared" si="0"/>
        <v>0</v>
      </c>
      <c r="I16" s="18">
        <f t="shared" si="1"/>
        <v>0</v>
      </c>
      <c r="J16" s="15"/>
    </row>
    <row r="17" spans="1:10" x14ac:dyDescent="0.3">
      <c r="A17" s="16">
        <v>41928</v>
      </c>
      <c r="B17" s="17"/>
      <c r="C17" s="17"/>
      <c r="D17" s="17"/>
      <c r="E17" s="17"/>
      <c r="F17" s="17"/>
      <c r="G17" s="17"/>
      <c r="H17" s="17">
        <f t="shared" si="0"/>
        <v>0</v>
      </c>
      <c r="I17" s="18">
        <f t="shared" si="1"/>
        <v>0</v>
      </c>
      <c r="J17" s="14"/>
    </row>
    <row r="18" spans="1:10" x14ac:dyDescent="0.3">
      <c r="A18" s="16">
        <v>41929</v>
      </c>
      <c r="B18" s="17"/>
      <c r="C18" s="17">
        <v>4</v>
      </c>
      <c r="D18" s="17"/>
      <c r="E18" s="17">
        <v>1</v>
      </c>
      <c r="F18" s="17">
        <v>2</v>
      </c>
      <c r="G18" s="17"/>
      <c r="H18" s="17">
        <f t="shared" si="0"/>
        <v>7</v>
      </c>
      <c r="I18" s="18">
        <f t="shared" si="1"/>
        <v>60.612499999999997</v>
      </c>
      <c r="J18" s="15"/>
    </row>
    <row r="19" spans="1:10" x14ac:dyDescent="0.3">
      <c r="A19" s="16"/>
      <c r="B19" s="17"/>
      <c r="C19" s="17"/>
      <c r="D19" s="17"/>
      <c r="E19" s="17"/>
      <c r="F19" s="17"/>
      <c r="G19" s="17"/>
      <c r="H19" s="17"/>
      <c r="I19" s="18"/>
      <c r="J19" s="15"/>
    </row>
    <row r="20" spans="1:10" x14ac:dyDescent="0.3">
      <c r="A20" s="16">
        <v>41932</v>
      </c>
      <c r="B20" s="17"/>
      <c r="C20" s="17">
        <v>3</v>
      </c>
      <c r="D20" s="17"/>
      <c r="E20" s="17"/>
      <c r="F20" s="17"/>
      <c r="G20" s="17"/>
      <c r="H20" s="17">
        <f t="shared" si="0"/>
        <v>3</v>
      </c>
      <c r="I20" s="18">
        <f t="shared" si="1"/>
        <v>22.717500000000001</v>
      </c>
      <c r="J20" s="14"/>
    </row>
    <row r="21" spans="1:10" x14ac:dyDescent="0.3">
      <c r="A21" s="16">
        <v>41933</v>
      </c>
      <c r="B21" s="17"/>
      <c r="C21" s="17">
        <v>2</v>
      </c>
      <c r="D21" s="17"/>
      <c r="E21" s="17"/>
      <c r="F21" s="17">
        <v>1</v>
      </c>
      <c r="G21" s="17"/>
      <c r="H21" s="17">
        <f t="shared" si="0"/>
        <v>3</v>
      </c>
      <c r="I21" s="18">
        <f t="shared" si="1"/>
        <v>25.252500000000001</v>
      </c>
      <c r="J21" s="15"/>
    </row>
    <row r="22" spans="1:10" x14ac:dyDescent="0.3">
      <c r="A22" s="16">
        <v>41934</v>
      </c>
      <c r="B22" s="17"/>
      <c r="C22" s="17"/>
      <c r="D22" s="17"/>
      <c r="E22" s="17"/>
      <c r="F22" s="17"/>
      <c r="G22" s="17"/>
      <c r="H22" s="17">
        <f t="shared" si="0"/>
        <v>0</v>
      </c>
      <c r="I22" s="18">
        <f t="shared" si="1"/>
        <v>0</v>
      </c>
      <c r="J22" s="15"/>
    </row>
    <row r="23" spans="1:10" x14ac:dyDescent="0.3">
      <c r="A23" s="16">
        <v>41935</v>
      </c>
      <c r="B23" s="17">
        <v>4</v>
      </c>
      <c r="C23" s="17">
        <v>3</v>
      </c>
      <c r="D23" s="17">
        <v>2</v>
      </c>
      <c r="E23" s="17"/>
      <c r="F23" s="17"/>
      <c r="G23" s="17"/>
      <c r="H23" s="17">
        <f t="shared" si="0"/>
        <v>9</v>
      </c>
      <c r="I23" s="18">
        <f t="shared" si="1"/>
        <v>60.924499999999995</v>
      </c>
      <c r="J23" s="15"/>
    </row>
    <row r="24" spans="1:10" x14ac:dyDescent="0.3">
      <c r="A24" s="16">
        <v>41936</v>
      </c>
      <c r="B24" s="17"/>
      <c r="C24" s="17"/>
      <c r="D24" s="17"/>
      <c r="E24" s="17"/>
      <c r="F24" s="17"/>
      <c r="G24" s="17"/>
      <c r="H24" s="17">
        <f t="shared" si="0"/>
        <v>0</v>
      </c>
      <c r="I24" s="18">
        <f t="shared" si="1"/>
        <v>0</v>
      </c>
      <c r="J24" s="14"/>
    </row>
    <row r="25" spans="1:10" x14ac:dyDescent="0.3">
      <c r="A25" s="16"/>
      <c r="B25" s="17"/>
      <c r="C25" s="17"/>
      <c r="D25" s="17"/>
      <c r="E25" s="17"/>
      <c r="F25" s="17"/>
      <c r="G25" s="17"/>
      <c r="H25" s="17"/>
      <c r="I25" s="18"/>
      <c r="J25" s="14"/>
    </row>
    <row r="26" spans="1:10" x14ac:dyDescent="0.3">
      <c r="A26" s="16">
        <v>41939</v>
      </c>
      <c r="B26" s="17">
        <v>2</v>
      </c>
      <c r="C26" s="17">
        <v>6</v>
      </c>
      <c r="D26" s="17"/>
      <c r="E26" s="17"/>
      <c r="F26" s="17"/>
      <c r="G26" s="17"/>
      <c r="H26" s="17">
        <f t="shared" si="0"/>
        <v>8</v>
      </c>
      <c r="I26" s="18">
        <f t="shared" si="1"/>
        <v>55.835000000000001</v>
      </c>
      <c r="J26" s="13"/>
    </row>
    <row r="27" spans="1:10" x14ac:dyDescent="0.3">
      <c r="A27" s="16">
        <v>41940</v>
      </c>
      <c r="B27" s="1"/>
      <c r="C27" s="1">
        <v>1</v>
      </c>
      <c r="D27" s="1"/>
      <c r="E27" s="1"/>
      <c r="F27" s="1"/>
      <c r="G27" s="1"/>
      <c r="H27" s="1">
        <f t="shared" si="0"/>
        <v>1</v>
      </c>
      <c r="I27" s="18">
        <f t="shared" si="1"/>
        <v>7.5725000000000007</v>
      </c>
      <c r="J27" s="13"/>
    </row>
    <row r="28" spans="1:10" x14ac:dyDescent="0.3">
      <c r="A28" s="16">
        <v>41941</v>
      </c>
      <c r="B28" s="1"/>
      <c r="C28" s="1"/>
      <c r="D28" s="1"/>
      <c r="E28" s="1"/>
      <c r="F28" s="1"/>
      <c r="G28" s="1"/>
      <c r="H28" s="1">
        <f t="shared" si="0"/>
        <v>0</v>
      </c>
      <c r="I28" s="18">
        <f t="shared" si="1"/>
        <v>0</v>
      </c>
      <c r="J28" s="13"/>
    </row>
    <row r="29" spans="1:10" x14ac:dyDescent="0.3">
      <c r="A29" s="16">
        <v>41942</v>
      </c>
      <c r="B29" s="1">
        <v>1</v>
      </c>
      <c r="C29" s="1">
        <v>4</v>
      </c>
      <c r="D29" s="1">
        <v>1</v>
      </c>
      <c r="E29" s="1"/>
      <c r="F29" s="1">
        <v>1</v>
      </c>
      <c r="G29" s="1"/>
      <c r="H29" s="1">
        <f t="shared" si="0"/>
        <v>7</v>
      </c>
      <c r="I29" s="18">
        <f t="shared" si="1"/>
        <v>54.301000000000002</v>
      </c>
      <c r="J29" s="13"/>
    </row>
    <row r="30" spans="1:10" x14ac:dyDescent="0.3">
      <c r="A30" s="16">
        <v>41943</v>
      </c>
      <c r="B30" s="1"/>
      <c r="C30" s="1"/>
      <c r="D30" s="1"/>
      <c r="E30" s="1"/>
      <c r="F30" s="1"/>
      <c r="G30" s="1"/>
      <c r="H30" s="1">
        <f t="shared" si="0"/>
        <v>0</v>
      </c>
      <c r="I30" s="18">
        <f t="shared" si="1"/>
        <v>0</v>
      </c>
      <c r="J30" s="13"/>
    </row>
    <row r="31" spans="1:10" x14ac:dyDescent="0.3">
      <c r="B31">
        <f t="shared" ref="B31:H31" si="2">SUM(B4:B30)</f>
        <v>13</v>
      </c>
      <c r="C31">
        <f t="shared" si="2"/>
        <v>55</v>
      </c>
      <c r="D31">
        <f t="shared" si="2"/>
        <v>11</v>
      </c>
      <c r="E31">
        <f t="shared" si="2"/>
        <v>2</v>
      </c>
      <c r="F31">
        <f t="shared" si="2"/>
        <v>8</v>
      </c>
      <c r="G31">
        <f t="shared" si="2"/>
        <v>0</v>
      </c>
      <c r="H31">
        <f t="shared" si="2"/>
        <v>89</v>
      </c>
    </row>
    <row r="32" spans="1:10" x14ac:dyDescent="0.3">
      <c r="B32" s="10">
        <f t="shared" ref="B32:G32" si="3">B31*B3</f>
        <v>67.600000000000009</v>
      </c>
      <c r="C32" s="10">
        <f t="shared" si="3"/>
        <v>416.48750000000001</v>
      </c>
      <c r="D32" s="10">
        <f t="shared" si="3"/>
        <v>95.738500000000002</v>
      </c>
      <c r="E32" s="10">
        <f t="shared" si="3"/>
        <v>20.215</v>
      </c>
      <c r="F32" s="10">
        <f t="shared" si="3"/>
        <v>80.86</v>
      </c>
      <c r="G32" s="10">
        <f t="shared" si="3"/>
        <v>0</v>
      </c>
      <c r="H32" s="10">
        <f>SUM(B32:G32)</f>
        <v>680.90100000000007</v>
      </c>
      <c r="I32" s="4">
        <f>SUM(I4:I30)</f>
        <v>680.90100000000018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opLeftCell="A10" workbookViewId="0">
      <selection activeCell="I30" sqref="I30:I31"/>
    </sheetView>
  </sheetViews>
  <sheetFormatPr baseColWidth="10" defaultRowHeight="14.4" x14ac:dyDescent="0.3"/>
  <cols>
    <col min="2" max="2" width="9" customWidth="1"/>
    <col min="3" max="3" width="8.6640625" customWidth="1"/>
    <col min="4" max="4" width="8.44140625" customWidth="1"/>
    <col min="5" max="5" width="7.5546875" customWidth="1"/>
    <col min="6" max="6" width="8.5546875" customWidth="1"/>
    <col min="7" max="7" width="8.109375" customWidth="1"/>
    <col min="8" max="8" width="8.6640625" customWidth="1"/>
  </cols>
  <sheetData>
    <row r="1" spans="1:13" x14ac:dyDescent="0.3">
      <c r="B1" s="24">
        <v>8</v>
      </c>
      <c r="C1" s="24">
        <v>11.65</v>
      </c>
      <c r="D1" s="24">
        <v>13.39</v>
      </c>
      <c r="E1" s="24">
        <v>15.55</v>
      </c>
      <c r="F1" s="24">
        <v>15.55</v>
      </c>
      <c r="G1" s="24">
        <v>17.93</v>
      </c>
    </row>
    <row r="2" spans="1:13" x14ac:dyDescent="0.3">
      <c r="A2" s="1"/>
      <c r="B2" s="2" t="s">
        <v>0</v>
      </c>
      <c r="C2" s="2" t="s">
        <v>1</v>
      </c>
      <c r="D2" s="2">
        <v>31</v>
      </c>
      <c r="E2" s="2">
        <v>47</v>
      </c>
      <c r="F2" s="1">
        <v>82</v>
      </c>
      <c r="G2" s="1">
        <v>9</v>
      </c>
      <c r="H2" s="1" t="s">
        <v>2</v>
      </c>
      <c r="I2" t="s">
        <v>4</v>
      </c>
      <c r="J2" s="12"/>
    </row>
    <row r="3" spans="1:13" ht="15" thickBot="1" x14ac:dyDescent="0.35">
      <c r="A3" s="7" t="s">
        <v>3</v>
      </c>
      <c r="B3" s="8">
        <f>8*0.65</f>
        <v>5.2</v>
      </c>
      <c r="C3" s="8">
        <f>11.65*0.65</f>
        <v>7.5725000000000007</v>
      </c>
      <c r="D3" s="8">
        <f>13.39*0.65</f>
        <v>8.7035</v>
      </c>
      <c r="E3" s="8">
        <f>15.55*0.65</f>
        <v>10.1075</v>
      </c>
      <c r="F3" s="8">
        <f>15.55*0.65</f>
        <v>10.1075</v>
      </c>
      <c r="G3" s="8">
        <v>11.66</v>
      </c>
      <c r="H3" s="9"/>
      <c r="J3" s="13"/>
    </row>
    <row r="4" spans="1:13" ht="15" thickTop="1" x14ac:dyDescent="0.3">
      <c r="A4" s="5">
        <v>41946</v>
      </c>
      <c r="B4" s="6">
        <v>2</v>
      </c>
      <c r="C4" s="6">
        <v>4</v>
      </c>
      <c r="D4" s="6"/>
      <c r="E4" s="6">
        <v>1</v>
      </c>
      <c r="F4" s="6">
        <v>2</v>
      </c>
      <c r="G4" s="6"/>
      <c r="H4" s="1">
        <f t="shared" ref="H4:H24" si="0">G4+F4+E4+D4+C4+B4</f>
        <v>9</v>
      </c>
      <c r="I4" s="4">
        <f t="shared" ref="I4:I24" si="1">(B4*$B$3)+(C4*$C$3)+(D4*$D$3)+($E$3*E4)+(F4*$F$3)</f>
        <v>71.012500000000003</v>
      </c>
      <c r="J4" s="13"/>
    </row>
    <row r="5" spans="1:13" x14ac:dyDescent="0.3">
      <c r="A5" s="5">
        <v>41947</v>
      </c>
      <c r="B5" s="1"/>
      <c r="C5" s="1"/>
      <c r="D5" s="1"/>
      <c r="E5" s="1"/>
      <c r="F5" s="1"/>
      <c r="G5" s="1"/>
      <c r="H5" s="1">
        <f t="shared" si="0"/>
        <v>0</v>
      </c>
      <c r="I5" s="4">
        <f t="shared" si="1"/>
        <v>0</v>
      </c>
      <c r="J5" s="13"/>
    </row>
    <row r="6" spans="1:13" x14ac:dyDescent="0.3">
      <c r="A6" s="5">
        <v>41948</v>
      </c>
      <c r="B6" s="1"/>
      <c r="C6" s="1">
        <v>8</v>
      </c>
      <c r="D6" s="1"/>
      <c r="E6" s="1">
        <v>1</v>
      </c>
      <c r="F6" s="1">
        <v>1</v>
      </c>
      <c r="G6" s="25"/>
      <c r="H6" s="1">
        <f t="shared" si="0"/>
        <v>10</v>
      </c>
      <c r="I6" s="4">
        <f>(B6*$B$3)+(C6*$C$3)+(D6*$D$3)+($E$3*E6)+(F6*$F$3)+(G6*$G$3)</f>
        <v>80.795000000000002</v>
      </c>
      <c r="J6" s="13"/>
    </row>
    <row r="7" spans="1:13" x14ac:dyDescent="0.3">
      <c r="A7" s="5">
        <v>41949</v>
      </c>
      <c r="B7" s="1"/>
      <c r="C7" s="1"/>
      <c r="D7" s="1"/>
      <c r="E7" s="1"/>
      <c r="F7" s="1"/>
      <c r="G7" s="25"/>
      <c r="H7" s="1">
        <f t="shared" si="0"/>
        <v>0</v>
      </c>
      <c r="I7" s="4">
        <f t="shared" ref="I7:I8" si="2">(B7*$B$3)+(C7*$C$3)+(D7*$D$3)+($E$3*E7)+(F7*$F$3)+(G7*$G$3)</f>
        <v>0</v>
      </c>
      <c r="J7" s="13"/>
    </row>
    <row r="8" spans="1:13" x14ac:dyDescent="0.3">
      <c r="A8" s="5">
        <v>41950</v>
      </c>
      <c r="B8" s="1">
        <v>2</v>
      </c>
      <c r="C8" s="1">
        <v>7</v>
      </c>
      <c r="D8" s="1">
        <v>2</v>
      </c>
      <c r="E8" s="1"/>
      <c r="F8" s="1">
        <v>2</v>
      </c>
      <c r="G8" s="25"/>
      <c r="H8" s="1">
        <f t="shared" si="0"/>
        <v>13</v>
      </c>
      <c r="I8" s="4">
        <f t="shared" si="2"/>
        <v>101.02950000000001</v>
      </c>
      <c r="J8" s="13"/>
    </row>
    <row r="9" spans="1:13" x14ac:dyDescent="0.3">
      <c r="A9" s="5"/>
      <c r="B9" s="1"/>
      <c r="C9" s="1"/>
      <c r="D9" s="1"/>
      <c r="E9" s="1"/>
      <c r="F9" s="1"/>
      <c r="G9" s="1"/>
      <c r="H9" s="1"/>
      <c r="I9" s="4"/>
      <c r="J9" s="13"/>
    </row>
    <row r="10" spans="1:13" x14ac:dyDescent="0.3">
      <c r="A10" s="5">
        <v>41955</v>
      </c>
      <c r="B10" s="1">
        <v>2</v>
      </c>
      <c r="C10" s="1">
        <v>10</v>
      </c>
      <c r="D10" s="1"/>
      <c r="E10" s="1"/>
      <c r="F10" s="1">
        <v>1</v>
      </c>
      <c r="G10" s="1"/>
      <c r="H10" s="1">
        <f t="shared" si="0"/>
        <v>13</v>
      </c>
      <c r="I10" s="4">
        <f t="shared" si="1"/>
        <v>96.232500000000016</v>
      </c>
      <c r="J10" s="13"/>
    </row>
    <row r="11" spans="1:13" x14ac:dyDescent="0.3">
      <c r="A11" s="5">
        <v>41956</v>
      </c>
      <c r="B11" s="1"/>
      <c r="C11" s="1"/>
      <c r="D11" s="1">
        <v>1</v>
      </c>
      <c r="E11" s="1"/>
      <c r="F11" s="1"/>
      <c r="G11" s="1"/>
      <c r="H11" s="1">
        <f t="shared" si="0"/>
        <v>1</v>
      </c>
      <c r="I11" s="4">
        <f t="shared" si="1"/>
        <v>8.7035</v>
      </c>
      <c r="J11" s="13"/>
      <c r="M11" s="4"/>
    </row>
    <row r="12" spans="1:13" x14ac:dyDescent="0.3">
      <c r="A12" s="5">
        <v>41957</v>
      </c>
      <c r="B12" s="1"/>
      <c r="C12" s="1"/>
      <c r="D12" s="1"/>
      <c r="E12" s="1"/>
      <c r="F12" s="1"/>
      <c r="G12" s="1"/>
      <c r="H12" s="1">
        <f t="shared" si="0"/>
        <v>0</v>
      </c>
      <c r="I12" s="4">
        <f t="shared" si="1"/>
        <v>0</v>
      </c>
      <c r="J12" s="13"/>
    </row>
    <row r="13" spans="1:13" x14ac:dyDescent="0.3">
      <c r="A13" s="5"/>
      <c r="B13" s="1"/>
      <c r="C13" s="1"/>
      <c r="D13" s="1"/>
      <c r="E13" s="1"/>
      <c r="F13" s="1"/>
      <c r="G13" s="1"/>
      <c r="H13" s="1"/>
      <c r="I13" s="4"/>
      <c r="J13" s="13"/>
    </row>
    <row r="14" spans="1:13" x14ac:dyDescent="0.3">
      <c r="A14" s="5">
        <v>41960</v>
      </c>
      <c r="B14" s="1"/>
      <c r="C14" s="1">
        <v>8</v>
      </c>
      <c r="D14" s="1">
        <v>1</v>
      </c>
      <c r="E14" s="1">
        <v>1</v>
      </c>
      <c r="F14" s="1">
        <v>2</v>
      </c>
      <c r="G14" s="1"/>
      <c r="H14" s="1">
        <f t="shared" si="0"/>
        <v>12</v>
      </c>
      <c r="I14" s="4">
        <f t="shared" si="1"/>
        <v>99.606000000000009</v>
      </c>
      <c r="J14" s="13"/>
    </row>
    <row r="15" spans="1:13" x14ac:dyDescent="0.3">
      <c r="A15" s="5">
        <v>41961</v>
      </c>
      <c r="B15" s="1"/>
      <c r="C15" s="1">
        <f>3+1</f>
        <v>4</v>
      </c>
      <c r="D15" s="1"/>
      <c r="E15" s="1"/>
      <c r="F15" s="1">
        <v>2</v>
      </c>
      <c r="G15" s="1"/>
      <c r="H15" s="1">
        <f t="shared" si="0"/>
        <v>6</v>
      </c>
      <c r="I15" s="4">
        <f t="shared" si="1"/>
        <v>50.505000000000003</v>
      </c>
      <c r="J15" s="13"/>
    </row>
    <row r="16" spans="1:13" x14ac:dyDescent="0.3">
      <c r="A16" s="16">
        <v>41962</v>
      </c>
      <c r="B16" s="17"/>
      <c r="C16" s="17"/>
      <c r="D16" s="17"/>
      <c r="E16" s="17"/>
      <c r="F16" s="17"/>
      <c r="G16" s="17"/>
      <c r="H16" s="17">
        <f t="shared" si="0"/>
        <v>0</v>
      </c>
      <c r="I16" s="18">
        <f t="shared" si="1"/>
        <v>0</v>
      </c>
      <c r="J16" s="15"/>
    </row>
    <row r="17" spans="1:10" x14ac:dyDescent="0.3">
      <c r="A17" s="16">
        <v>41963</v>
      </c>
      <c r="B17" s="17"/>
      <c r="C17" s="17">
        <v>2</v>
      </c>
      <c r="D17" s="17"/>
      <c r="E17" s="17"/>
      <c r="F17" s="17"/>
      <c r="G17" s="17"/>
      <c r="H17" s="17">
        <f t="shared" si="0"/>
        <v>2</v>
      </c>
      <c r="I17" s="18">
        <f t="shared" si="1"/>
        <v>15.145000000000001</v>
      </c>
      <c r="J17" s="14"/>
    </row>
    <row r="18" spans="1:10" x14ac:dyDescent="0.3">
      <c r="A18" s="16">
        <v>41964</v>
      </c>
      <c r="B18" s="17"/>
      <c r="C18" s="17"/>
      <c r="D18" s="17"/>
      <c r="E18" s="17"/>
      <c r="F18" s="17"/>
      <c r="G18" s="17"/>
      <c r="H18" s="17">
        <f t="shared" si="0"/>
        <v>0</v>
      </c>
      <c r="I18" s="18">
        <f t="shared" si="1"/>
        <v>0</v>
      </c>
      <c r="J18" s="15"/>
    </row>
    <row r="19" spans="1:10" x14ac:dyDescent="0.3">
      <c r="A19" s="16"/>
      <c r="B19" s="17"/>
      <c r="C19" s="17"/>
      <c r="D19" s="17"/>
      <c r="E19" s="17"/>
      <c r="F19" s="17"/>
      <c r="G19" s="17"/>
      <c r="H19" s="17"/>
      <c r="I19" s="18"/>
      <c r="J19" s="15"/>
    </row>
    <row r="20" spans="1:10" x14ac:dyDescent="0.3">
      <c r="A20" s="16">
        <v>41967</v>
      </c>
      <c r="B20" s="17"/>
      <c r="C20" s="17">
        <v>14</v>
      </c>
      <c r="D20" s="17">
        <v>3</v>
      </c>
      <c r="E20" s="17"/>
      <c r="F20" s="17">
        <v>5</v>
      </c>
      <c r="G20" s="17"/>
      <c r="H20" s="17">
        <f t="shared" si="0"/>
        <v>22</v>
      </c>
      <c r="I20" s="18">
        <f t="shared" si="1"/>
        <v>182.66300000000001</v>
      </c>
      <c r="J20" s="14"/>
    </row>
    <row r="21" spans="1:10" x14ac:dyDescent="0.3">
      <c r="A21" s="16">
        <v>41968</v>
      </c>
      <c r="B21" s="17"/>
      <c r="C21" s="17"/>
      <c r="D21" s="17"/>
      <c r="E21" s="17"/>
      <c r="F21" s="17"/>
      <c r="G21" s="17"/>
      <c r="H21" s="17">
        <f t="shared" si="0"/>
        <v>0</v>
      </c>
      <c r="I21" s="18">
        <f t="shared" si="1"/>
        <v>0</v>
      </c>
      <c r="J21" s="15"/>
    </row>
    <row r="22" spans="1:10" x14ac:dyDescent="0.3">
      <c r="A22" s="16">
        <v>41969</v>
      </c>
      <c r="B22" s="17"/>
      <c r="C22" s="17">
        <v>2</v>
      </c>
      <c r="D22" s="17">
        <v>1</v>
      </c>
      <c r="E22" s="17"/>
      <c r="F22" s="17">
        <v>1</v>
      </c>
      <c r="G22" s="17"/>
      <c r="H22" s="17">
        <f t="shared" si="0"/>
        <v>4</v>
      </c>
      <c r="I22" s="18">
        <f t="shared" si="1"/>
        <v>33.956000000000003</v>
      </c>
      <c r="J22" s="15"/>
    </row>
    <row r="23" spans="1:10" x14ac:dyDescent="0.3">
      <c r="A23" s="16">
        <v>41970</v>
      </c>
      <c r="B23" s="17"/>
      <c r="C23" s="17">
        <v>2</v>
      </c>
      <c r="D23" s="17"/>
      <c r="E23" s="17"/>
      <c r="F23" s="17"/>
      <c r="G23" s="17"/>
      <c r="H23" s="17">
        <f t="shared" si="0"/>
        <v>2</v>
      </c>
      <c r="I23" s="18">
        <f t="shared" si="1"/>
        <v>15.145000000000001</v>
      </c>
      <c r="J23" s="15"/>
    </row>
    <row r="24" spans="1:10" x14ac:dyDescent="0.3">
      <c r="A24" s="16">
        <v>41971</v>
      </c>
      <c r="B24" s="17"/>
      <c r="C24" s="17">
        <v>4</v>
      </c>
      <c r="D24" s="17">
        <v>1</v>
      </c>
      <c r="E24" s="17"/>
      <c r="F24" s="17">
        <v>1</v>
      </c>
      <c r="G24" s="17"/>
      <c r="H24" s="17">
        <f t="shared" si="0"/>
        <v>6</v>
      </c>
      <c r="I24" s="18">
        <f t="shared" si="1"/>
        <v>49.101000000000006</v>
      </c>
      <c r="J24" s="14"/>
    </row>
    <row r="25" spans="1:10" x14ac:dyDescent="0.3">
      <c r="B25">
        <f t="shared" ref="B25:H25" si="3">SUM(B4:B24)</f>
        <v>6</v>
      </c>
      <c r="C25">
        <f t="shared" si="3"/>
        <v>65</v>
      </c>
      <c r="D25">
        <f t="shared" si="3"/>
        <v>9</v>
      </c>
      <c r="E25">
        <f t="shared" si="3"/>
        <v>3</v>
      </c>
      <c r="F25">
        <f t="shared" si="3"/>
        <v>17</v>
      </c>
      <c r="G25">
        <f t="shared" si="3"/>
        <v>0</v>
      </c>
      <c r="H25">
        <f t="shared" si="3"/>
        <v>100</v>
      </c>
    </row>
    <row r="26" spans="1:10" x14ac:dyDescent="0.3">
      <c r="B26" s="10">
        <f t="shared" ref="B26:G26" si="4">B25*B3</f>
        <v>31.200000000000003</v>
      </c>
      <c r="C26" s="10">
        <f t="shared" si="4"/>
        <v>492.21250000000003</v>
      </c>
      <c r="D26" s="10">
        <f t="shared" si="4"/>
        <v>78.331500000000005</v>
      </c>
      <c r="E26" s="10">
        <f t="shared" si="4"/>
        <v>30.322499999999998</v>
      </c>
      <c r="F26" s="10">
        <f t="shared" si="4"/>
        <v>171.82749999999999</v>
      </c>
      <c r="G26" s="10">
        <f t="shared" si="4"/>
        <v>0</v>
      </c>
      <c r="H26" s="10">
        <f>SUM(B26:G26)</f>
        <v>803.89400000000001</v>
      </c>
      <c r="I26" s="4">
        <f>SUM(I4:I24)</f>
        <v>803.89400000000012</v>
      </c>
    </row>
    <row r="29" spans="1:10" x14ac:dyDescent="0.3">
      <c r="A29" s="27" t="s">
        <v>7</v>
      </c>
      <c r="B29" s="28"/>
      <c r="C29" s="28"/>
      <c r="D29" s="28"/>
      <c r="E29" s="28"/>
      <c r="F29" s="28"/>
      <c r="G29" s="28"/>
      <c r="H29" s="28"/>
      <c r="I29" s="28"/>
      <c r="J29" s="28"/>
    </row>
    <row r="30" spans="1:10" x14ac:dyDescent="0.3">
      <c r="A30" s="28"/>
      <c r="B30" s="27" t="s">
        <v>6</v>
      </c>
      <c r="C30" s="27"/>
      <c r="D30" s="27"/>
      <c r="E30" s="27"/>
      <c r="F30" s="27"/>
      <c r="G30" s="27"/>
      <c r="H30" s="28"/>
      <c r="I30" s="28"/>
      <c r="J30" s="28"/>
    </row>
    <row r="32" spans="1:10" x14ac:dyDescent="0.3">
      <c r="A32" s="27" t="s">
        <v>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7" workbookViewId="0">
      <selection activeCell="F21" sqref="F21"/>
    </sheetView>
  </sheetViews>
  <sheetFormatPr baseColWidth="10" defaultRowHeight="14.4" x14ac:dyDescent="0.3"/>
  <cols>
    <col min="2" max="2" width="9" customWidth="1"/>
    <col min="3" max="3" width="8.6640625" customWidth="1"/>
    <col min="4" max="4" width="8.44140625" customWidth="1"/>
    <col min="5" max="5" width="7.5546875" customWidth="1"/>
    <col min="6" max="6" width="8.5546875" customWidth="1"/>
    <col min="7" max="7" width="8.109375" customWidth="1"/>
    <col min="8" max="8" width="8.6640625" customWidth="1"/>
  </cols>
  <sheetData>
    <row r="1" spans="1:13" x14ac:dyDescent="0.3">
      <c r="B1" s="24">
        <v>8</v>
      </c>
      <c r="C1" s="24">
        <v>11.65</v>
      </c>
      <c r="D1" s="24">
        <v>13.39</v>
      </c>
      <c r="E1" s="24">
        <v>15.55</v>
      </c>
      <c r="F1" s="24">
        <v>15.55</v>
      </c>
      <c r="G1" s="24">
        <v>17.93</v>
      </c>
    </row>
    <row r="2" spans="1:13" x14ac:dyDescent="0.3">
      <c r="A2" s="1"/>
      <c r="B2" s="2" t="s">
        <v>0</v>
      </c>
      <c r="C2" s="2" t="s">
        <v>1</v>
      </c>
      <c r="D2" s="2">
        <v>31</v>
      </c>
      <c r="E2" s="2">
        <v>47</v>
      </c>
      <c r="F2" s="1">
        <v>82</v>
      </c>
      <c r="G2" s="1">
        <v>9</v>
      </c>
      <c r="H2" s="1" t="s">
        <v>2</v>
      </c>
      <c r="I2" t="s">
        <v>4</v>
      </c>
      <c r="J2" s="12"/>
    </row>
    <row r="3" spans="1:13" ht="15" thickBot="1" x14ac:dyDescent="0.35">
      <c r="A3" s="7" t="s">
        <v>3</v>
      </c>
      <c r="B3" s="8">
        <f>8*0.65</f>
        <v>5.2</v>
      </c>
      <c r="C3" s="8">
        <f>11.65*0.65</f>
        <v>7.5725000000000007</v>
      </c>
      <c r="D3" s="8">
        <f>13.39*0.65</f>
        <v>8.7035</v>
      </c>
      <c r="E3" s="8">
        <f>15.55*0.65</f>
        <v>10.1075</v>
      </c>
      <c r="F3" s="8">
        <f>15.55*0.65</f>
        <v>10.1075</v>
      </c>
      <c r="G3" s="8">
        <v>11.66</v>
      </c>
      <c r="H3" s="9"/>
      <c r="J3" s="13"/>
    </row>
    <row r="4" spans="1:13" ht="15" thickTop="1" x14ac:dyDescent="0.3">
      <c r="A4" s="5">
        <v>41974</v>
      </c>
      <c r="B4" s="6"/>
      <c r="C4" s="6">
        <v>7</v>
      </c>
      <c r="D4" s="6"/>
      <c r="E4" s="6"/>
      <c r="F4" s="6">
        <v>3</v>
      </c>
      <c r="G4" s="6"/>
      <c r="H4" s="1">
        <f t="shared" ref="H4:H28" si="0">G4+F4+E4+D4+C4+B4</f>
        <v>10</v>
      </c>
      <c r="I4" s="4">
        <f t="shared" ref="I4:I28" si="1">(B4*$B$3)+(C4*$C$3)+(D4*$D$3)+($E$3*E4)+(F4*$F$3)</f>
        <v>83.330000000000013</v>
      </c>
      <c r="J4" s="13"/>
    </row>
    <row r="5" spans="1:13" x14ac:dyDescent="0.3">
      <c r="A5" s="5">
        <v>41975</v>
      </c>
      <c r="B5" s="1"/>
      <c r="C5" s="1"/>
      <c r="D5" s="1"/>
      <c r="E5" s="1"/>
      <c r="F5" s="1"/>
      <c r="G5" s="1"/>
      <c r="H5" s="1">
        <f t="shared" si="0"/>
        <v>0</v>
      </c>
      <c r="I5" s="4">
        <f t="shared" si="1"/>
        <v>0</v>
      </c>
      <c r="J5" s="13"/>
    </row>
    <row r="6" spans="1:13" x14ac:dyDescent="0.3">
      <c r="A6" s="5">
        <v>41976</v>
      </c>
      <c r="B6" s="1"/>
      <c r="C6" s="1">
        <v>6</v>
      </c>
      <c r="D6" s="1">
        <v>2</v>
      </c>
      <c r="E6" s="1"/>
      <c r="F6" s="1"/>
      <c r="G6" s="25"/>
      <c r="H6" s="1">
        <f t="shared" si="0"/>
        <v>8</v>
      </c>
      <c r="I6" s="4">
        <f>(B6*$B$3)+(C6*$C$3)+(D6*$D$3)+($E$3*E6)+(F6*$F$3)+(G6*$G$3)</f>
        <v>62.841999999999999</v>
      </c>
      <c r="J6" s="13"/>
    </row>
    <row r="7" spans="1:13" x14ac:dyDescent="0.3">
      <c r="A7" s="5">
        <v>41977</v>
      </c>
      <c r="B7" s="1"/>
      <c r="C7" s="1">
        <v>1</v>
      </c>
      <c r="D7" s="1"/>
      <c r="E7" s="1"/>
      <c r="F7" s="1"/>
      <c r="G7" s="25"/>
      <c r="H7" s="1">
        <f t="shared" si="0"/>
        <v>1</v>
      </c>
      <c r="I7" s="4">
        <f t="shared" ref="I7:I8" si="2">(B7*$B$3)+(C7*$C$3)+(D7*$D$3)+($E$3*E7)+(F7*$F$3)+(G7*$G$3)</f>
        <v>7.5725000000000007</v>
      </c>
      <c r="J7" s="13"/>
    </row>
    <row r="8" spans="1:13" x14ac:dyDescent="0.3">
      <c r="A8" s="5">
        <v>41978</v>
      </c>
      <c r="B8" s="1"/>
      <c r="C8" s="1">
        <v>4</v>
      </c>
      <c r="D8" s="1">
        <v>1</v>
      </c>
      <c r="E8" s="1"/>
      <c r="F8" s="1">
        <v>4</v>
      </c>
      <c r="G8" s="25"/>
      <c r="H8" s="1">
        <f t="shared" si="0"/>
        <v>9</v>
      </c>
      <c r="I8" s="4">
        <f t="shared" si="2"/>
        <v>79.423500000000004</v>
      </c>
      <c r="J8" s="13"/>
    </row>
    <row r="9" spans="1:13" x14ac:dyDescent="0.3">
      <c r="A9" s="5"/>
      <c r="B9" s="1"/>
      <c r="C9" s="1"/>
      <c r="D9" s="1"/>
      <c r="E9" s="1"/>
      <c r="F9" s="1"/>
      <c r="G9" s="1"/>
      <c r="H9" s="1"/>
      <c r="I9" s="4"/>
      <c r="J9" s="13"/>
    </row>
    <row r="10" spans="1:13" x14ac:dyDescent="0.3">
      <c r="A10" s="5">
        <v>41981</v>
      </c>
      <c r="B10" s="1"/>
      <c r="C10" s="1">
        <v>3</v>
      </c>
      <c r="D10" s="1"/>
      <c r="E10" s="1"/>
      <c r="F10" s="1">
        <v>1</v>
      </c>
      <c r="G10" s="1"/>
      <c r="H10" s="1">
        <f t="shared" si="0"/>
        <v>4</v>
      </c>
      <c r="I10" s="4">
        <f t="shared" si="1"/>
        <v>32.825000000000003</v>
      </c>
      <c r="J10" s="13"/>
    </row>
    <row r="11" spans="1:13" x14ac:dyDescent="0.3">
      <c r="A11" s="5">
        <v>41982</v>
      </c>
      <c r="B11" s="1"/>
      <c r="C11" s="1"/>
      <c r="D11" s="1"/>
      <c r="E11" s="1"/>
      <c r="F11" s="1"/>
      <c r="G11" s="1"/>
      <c r="H11" s="1">
        <f t="shared" si="0"/>
        <v>0</v>
      </c>
      <c r="I11" s="4">
        <f t="shared" si="1"/>
        <v>0</v>
      </c>
      <c r="J11" s="13"/>
      <c r="M11" s="4"/>
    </row>
    <row r="12" spans="1:13" x14ac:dyDescent="0.3">
      <c r="A12" s="5">
        <v>41983</v>
      </c>
      <c r="B12" s="1"/>
      <c r="C12" s="1">
        <v>7</v>
      </c>
      <c r="D12" s="1">
        <v>1</v>
      </c>
      <c r="E12" s="1"/>
      <c r="F12" s="1">
        <v>2</v>
      </c>
      <c r="G12" s="1"/>
      <c r="H12" s="1">
        <f t="shared" si="0"/>
        <v>10</v>
      </c>
      <c r="I12" s="4">
        <f t="shared" si="1"/>
        <v>81.926000000000002</v>
      </c>
      <c r="J12" s="13"/>
    </row>
    <row r="13" spans="1:13" x14ac:dyDescent="0.3">
      <c r="A13" s="5">
        <v>41984</v>
      </c>
      <c r="B13" s="1"/>
      <c r="C13" s="1">
        <v>1</v>
      </c>
      <c r="D13" s="1">
        <v>1</v>
      </c>
      <c r="E13" s="1"/>
      <c r="F13" s="1"/>
      <c r="G13" s="1"/>
      <c r="H13" s="1">
        <f t="shared" si="0"/>
        <v>2</v>
      </c>
      <c r="I13" s="4">
        <f t="shared" si="1"/>
        <v>16.276</v>
      </c>
      <c r="J13" s="13"/>
    </row>
    <row r="14" spans="1:13" x14ac:dyDescent="0.3">
      <c r="A14" s="5">
        <v>41985</v>
      </c>
      <c r="B14" s="1"/>
      <c r="C14" s="1">
        <v>8</v>
      </c>
      <c r="D14" s="1">
        <v>1</v>
      </c>
      <c r="E14" s="1"/>
      <c r="F14" s="1"/>
      <c r="G14" s="1"/>
      <c r="H14" s="1">
        <f t="shared" si="0"/>
        <v>9</v>
      </c>
      <c r="I14" s="4">
        <f t="shared" si="1"/>
        <v>69.283500000000004</v>
      </c>
      <c r="J14" s="13"/>
    </row>
    <row r="15" spans="1:13" x14ac:dyDescent="0.3">
      <c r="A15" s="5"/>
      <c r="B15" s="1"/>
      <c r="C15" s="1"/>
      <c r="D15" s="1"/>
      <c r="E15" s="1"/>
      <c r="F15" s="1"/>
      <c r="G15" s="1"/>
      <c r="H15" s="1"/>
      <c r="I15" s="4"/>
      <c r="J15" s="13"/>
    </row>
    <row r="16" spans="1:13" x14ac:dyDescent="0.3">
      <c r="A16" s="5">
        <v>41988</v>
      </c>
      <c r="B16" s="1"/>
      <c r="C16" s="1">
        <v>1</v>
      </c>
      <c r="D16" s="1"/>
      <c r="E16" s="1"/>
      <c r="F16" s="1"/>
      <c r="G16" s="1"/>
      <c r="H16" s="1">
        <f t="shared" si="0"/>
        <v>1</v>
      </c>
      <c r="I16" s="4">
        <f t="shared" si="1"/>
        <v>7.5725000000000007</v>
      </c>
      <c r="J16" s="13"/>
    </row>
    <row r="17" spans="1:10" x14ac:dyDescent="0.3">
      <c r="A17" s="5">
        <v>41989</v>
      </c>
      <c r="B17" s="17"/>
      <c r="C17" s="17">
        <v>8</v>
      </c>
      <c r="D17" s="17">
        <v>3</v>
      </c>
      <c r="E17" s="17"/>
      <c r="F17" s="17">
        <v>2</v>
      </c>
      <c r="G17" s="17"/>
      <c r="H17" s="17">
        <f t="shared" si="0"/>
        <v>13</v>
      </c>
      <c r="I17" s="18">
        <f t="shared" si="1"/>
        <v>106.90550000000002</v>
      </c>
      <c r="J17" s="15"/>
    </row>
    <row r="18" spans="1:10" x14ac:dyDescent="0.3">
      <c r="A18" s="5">
        <v>41990</v>
      </c>
      <c r="B18" s="17"/>
      <c r="C18" s="17">
        <v>3</v>
      </c>
      <c r="D18" s="17">
        <v>2</v>
      </c>
      <c r="E18" s="17"/>
      <c r="F18" s="17">
        <v>1</v>
      </c>
      <c r="G18" s="17"/>
      <c r="H18" s="17">
        <f t="shared" si="0"/>
        <v>6</v>
      </c>
      <c r="I18" s="18">
        <f t="shared" si="1"/>
        <v>50.231999999999999</v>
      </c>
      <c r="J18" s="14"/>
    </row>
    <row r="19" spans="1:10" x14ac:dyDescent="0.3">
      <c r="A19" s="5">
        <v>41991</v>
      </c>
      <c r="B19" s="17"/>
      <c r="C19" s="17">
        <v>2</v>
      </c>
      <c r="D19" s="17"/>
      <c r="E19" s="17"/>
      <c r="F19" s="17"/>
      <c r="G19" s="17"/>
      <c r="H19" s="17">
        <f t="shared" si="0"/>
        <v>2</v>
      </c>
      <c r="I19" s="18">
        <f t="shared" si="1"/>
        <v>15.145000000000001</v>
      </c>
      <c r="J19" s="15"/>
    </row>
    <row r="20" spans="1:10" x14ac:dyDescent="0.3">
      <c r="A20" s="5">
        <v>41992</v>
      </c>
      <c r="B20" s="17">
        <v>1</v>
      </c>
      <c r="C20" s="17">
        <v>3</v>
      </c>
      <c r="D20" s="17"/>
      <c r="E20" s="17"/>
      <c r="F20" s="17">
        <v>2</v>
      </c>
      <c r="G20" s="17"/>
      <c r="H20" s="17">
        <f t="shared" si="0"/>
        <v>6</v>
      </c>
      <c r="I20" s="18">
        <f t="shared" si="1"/>
        <v>48.1325</v>
      </c>
      <c r="J20" s="15"/>
    </row>
    <row r="21" spans="1:10" x14ac:dyDescent="0.3">
      <c r="A21" s="5"/>
      <c r="B21" s="17"/>
      <c r="C21" s="17"/>
      <c r="D21" s="17"/>
      <c r="E21" s="17"/>
      <c r="F21" s="17"/>
      <c r="G21" s="17"/>
      <c r="H21" s="17"/>
      <c r="I21" s="18"/>
      <c r="J21" s="15"/>
    </row>
    <row r="22" spans="1:10" x14ac:dyDescent="0.3">
      <c r="A22" s="16">
        <v>41995</v>
      </c>
      <c r="B22" s="17"/>
      <c r="C22" s="17"/>
      <c r="D22" s="17"/>
      <c r="E22" s="17"/>
      <c r="F22" s="17"/>
      <c r="G22" s="17"/>
      <c r="H22" s="17">
        <f t="shared" si="0"/>
        <v>0</v>
      </c>
      <c r="I22" s="18">
        <f t="shared" si="1"/>
        <v>0</v>
      </c>
      <c r="J22" s="14"/>
    </row>
    <row r="23" spans="1:10" x14ac:dyDescent="0.3">
      <c r="A23" s="16">
        <v>41996</v>
      </c>
      <c r="B23" s="17"/>
      <c r="C23" s="17"/>
      <c r="D23" s="17"/>
      <c r="E23" s="17"/>
      <c r="F23" s="17"/>
      <c r="G23" s="17"/>
      <c r="H23" s="17">
        <f t="shared" si="0"/>
        <v>0</v>
      </c>
      <c r="I23" s="18">
        <f t="shared" si="1"/>
        <v>0</v>
      </c>
      <c r="J23" s="15"/>
    </row>
    <row r="24" spans="1:10" x14ac:dyDescent="0.3">
      <c r="A24" s="16">
        <v>41997</v>
      </c>
      <c r="B24" s="17"/>
      <c r="C24" s="17"/>
      <c r="D24" s="17"/>
      <c r="E24" s="17"/>
      <c r="F24" s="17"/>
      <c r="G24" s="17"/>
      <c r="H24" s="17">
        <f t="shared" si="0"/>
        <v>0</v>
      </c>
      <c r="I24" s="18">
        <f t="shared" si="1"/>
        <v>0</v>
      </c>
      <c r="J24" s="15"/>
    </row>
    <row r="25" spans="1:10" x14ac:dyDescent="0.3">
      <c r="A25" s="16"/>
      <c r="B25" s="17"/>
      <c r="C25" s="17"/>
      <c r="D25" s="17"/>
      <c r="E25" s="17"/>
      <c r="F25" s="17"/>
      <c r="G25" s="17"/>
      <c r="H25" s="17"/>
      <c r="I25" s="18"/>
      <c r="J25" s="15"/>
    </row>
    <row r="26" spans="1:10" x14ac:dyDescent="0.3">
      <c r="A26" s="16">
        <v>42002</v>
      </c>
      <c r="B26" s="17"/>
      <c r="C26" s="17">
        <v>10</v>
      </c>
      <c r="D26" s="17"/>
      <c r="E26" s="17"/>
      <c r="F26" s="17"/>
      <c r="G26" s="17"/>
      <c r="H26" s="17">
        <f t="shared" si="0"/>
        <v>10</v>
      </c>
      <c r="I26" s="18">
        <f t="shared" si="1"/>
        <v>75.725000000000009</v>
      </c>
      <c r="J26" s="15"/>
    </row>
    <row r="27" spans="1:10" x14ac:dyDescent="0.3">
      <c r="A27" s="16">
        <v>42003</v>
      </c>
      <c r="B27" s="17"/>
      <c r="C27" s="17"/>
      <c r="D27" s="17"/>
      <c r="E27" s="17"/>
      <c r="F27" s="17"/>
      <c r="G27" s="17"/>
      <c r="H27" s="17">
        <f t="shared" si="0"/>
        <v>0</v>
      </c>
      <c r="I27" s="18">
        <f t="shared" si="1"/>
        <v>0</v>
      </c>
      <c r="J27" s="15"/>
    </row>
    <row r="28" spans="1:10" x14ac:dyDescent="0.3">
      <c r="A28" s="16">
        <v>42004</v>
      </c>
      <c r="B28" s="17"/>
      <c r="C28" s="17"/>
      <c r="D28" s="17">
        <v>1</v>
      </c>
      <c r="E28" s="17"/>
      <c r="F28" s="17"/>
      <c r="G28" s="17"/>
      <c r="H28" s="17">
        <f t="shared" si="0"/>
        <v>1</v>
      </c>
      <c r="I28" s="18">
        <f t="shared" si="1"/>
        <v>8.7035</v>
      </c>
      <c r="J28" s="14"/>
    </row>
    <row r="29" spans="1:10" x14ac:dyDescent="0.3">
      <c r="B29">
        <f t="shared" ref="B29:H29" si="3">SUM(B4:B28)</f>
        <v>1</v>
      </c>
      <c r="C29">
        <f t="shared" si="3"/>
        <v>64</v>
      </c>
      <c r="D29">
        <f t="shared" si="3"/>
        <v>12</v>
      </c>
      <c r="E29">
        <f t="shared" si="3"/>
        <v>0</v>
      </c>
      <c r="F29">
        <f t="shared" si="3"/>
        <v>15</v>
      </c>
      <c r="G29">
        <f t="shared" si="3"/>
        <v>0</v>
      </c>
      <c r="H29">
        <f t="shared" si="3"/>
        <v>92</v>
      </c>
    </row>
    <row r="30" spans="1:10" x14ac:dyDescent="0.3">
      <c r="B30" s="10">
        <f t="shared" ref="B30:G30" si="4">B29*B3</f>
        <v>5.2</v>
      </c>
      <c r="C30" s="10">
        <f t="shared" si="4"/>
        <v>484.64000000000004</v>
      </c>
      <c r="D30" s="10">
        <f t="shared" si="4"/>
        <v>104.44200000000001</v>
      </c>
      <c r="E30" s="10">
        <f t="shared" si="4"/>
        <v>0</v>
      </c>
      <c r="F30" s="10">
        <f t="shared" si="4"/>
        <v>151.61250000000001</v>
      </c>
      <c r="G30" s="10">
        <f t="shared" si="4"/>
        <v>0</v>
      </c>
      <c r="H30" s="10">
        <f>SUM(B30:G30)</f>
        <v>745.89450000000011</v>
      </c>
      <c r="I30" s="4">
        <f>SUM(I4:I28)</f>
        <v>745.89449999999999</v>
      </c>
    </row>
    <row r="33" spans="1:7" x14ac:dyDescent="0.3">
      <c r="A33" s="26"/>
    </row>
    <row r="34" spans="1:7" x14ac:dyDescent="0.3">
      <c r="B34" s="26"/>
      <c r="C34" s="26"/>
      <c r="D34" s="26"/>
      <c r="E34" s="26"/>
      <c r="F34" s="26"/>
      <c r="G34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4" workbookViewId="0">
      <selection activeCell="G23" sqref="G23"/>
    </sheetView>
  </sheetViews>
  <sheetFormatPr baseColWidth="10" defaultRowHeight="14.4" x14ac:dyDescent="0.3"/>
  <cols>
    <col min="2" max="2" width="9" customWidth="1"/>
    <col min="3" max="3" width="8.6640625" customWidth="1"/>
    <col min="4" max="4" width="8.44140625" customWidth="1"/>
    <col min="5" max="5" width="7.5546875" customWidth="1"/>
    <col min="6" max="6" width="8.5546875" customWidth="1"/>
    <col min="7" max="7" width="8.109375" customWidth="1"/>
    <col min="8" max="8" width="8.6640625" customWidth="1"/>
  </cols>
  <sheetData>
    <row r="1" spans="1:13" x14ac:dyDescent="0.3">
      <c r="B1" s="24">
        <v>8</v>
      </c>
      <c r="C1" s="24">
        <v>11.65</v>
      </c>
      <c r="D1" s="24">
        <v>13.39</v>
      </c>
      <c r="E1" s="24">
        <v>15.55</v>
      </c>
      <c r="F1" s="24">
        <v>15.55</v>
      </c>
      <c r="G1" s="24">
        <v>17.93</v>
      </c>
    </row>
    <row r="2" spans="1:13" x14ac:dyDescent="0.3">
      <c r="A2" s="1"/>
      <c r="B2" s="2" t="s">
        <v>0</v>
      </c>
      <c r="C2" s="2" t="s">
        <v>1</v>
      </c>
      <c r="D2" s="2">
        <v>31</v>
      </c>
      <c r="E2" s="2">
        <v>47</v>
      </c>
      <c r="F2" s="1">
        <v>82</v>
      </c>
      <c r="G2" s="1">
        <v>9</v>
      </c>
      <c r="H2" s="1" t="s">
        <v>2</v>
      </c>
      <c r="I2" t="s">
        <v>4</v>
      </c>
      <c r="J2" s="12"/>
    </row>
    <row r="3" spans="1:13" ht="15" thickBot="1" x14ac:dyDescent="0.35">
      <c r="A3" s="7" t="s">
        <v>3</v>
      </c>
      <c r="B3" s="8">
        <f>8*0.65</f>
        <v>5.2</v>
      </c>
      <c r="C3" s="8">
        <f>11.65*0.65</f>
        <v>7.5725000000000007</v>
      </c>
      <c r="D3" s="8">
        <f>13.39*0.65</f>
        <v>8.7035</v>
      </c>
      <c r="E3" s="8">
        <f>15.55*0.65</f>
        <v>10.1075</v>
      </c>
      <c r="F3" s="8">
        <f>15.55*0.65</f>
        <v>10.1075</v>
      </c>
      <c r="G3" s="8">
        <v>11.66</v>
      </c>
      <c r="H3" s="9"/>
      <c r="J3" s="13"/>
    </row>
    <row r="4" spans="1:13" ht="15" thickTop="1" x14ac:dyDescent="0.3">
      <c r="A4" s="5">
        <v>42009</v>
      </c>
      <c r="B4" s="6">
        <v>2</v>
      </c>
      <c r="C4" s="6">
        <v>8</v>
      </c>
      <c r="D4" s="6">
        <v>1</v>
      </c>
      <c r="E4" s="6"/>
      <c r="F4" s="6"/>
      <c r="G4" s="6"/>
      <c r="H4" s="1">
        <f t="shared" ref="H4:H26" si="0">G4+F4+E4+D4+C4+B4</f>
        <v>11</v>
      </c>
      <c r="I4" s="4">
        <f t="shared" ref="I4:I26" si="1">(B4*$B$3)+(C4*$C$3)+(D4*$D$3)+($E$3*E4)+(F4*$F$3)</f>
        <v>79.683500000000009</v>
      </c>
      <c r="J4" s="13"/>
    </row>
    <row r="5" spans="1:13" x14ac:dyDescent="0.3">
      <c r="A5" s="5">
        <v>42010</v>
      </c>
      <c r="B5" s="1"/>
      <c r="C5" s="1"/>
      <c r="D5" s="1"/>
      <c r="E5" s="1"/>
      <c r="F5" s="1"/>
      <c r="G5" s="1"/>
      <c r="H5" s="1">
        <f t="shared" si="0"/>
        <v>0</v>
      </c>
      <c r="I5" s="4">
        <f t="shared" si="1"/>
        <v>0</v>
      </c>
      <c r="J5" s="13"/>
    </row>
    <row r="6" spans="1:13" x14ac:dyDescent="0.3">
      <c r="A6" s="5">
        <v>42011</v>
      </c>
      <c r="B6" s="1"/>
      <c r="C6" s="1">
        <v>7</v>
      </c>
      <c r="D6" s="1"/>
      <c r="E6" s="1"/>
      <c r="F6" s="1"/>
      <c r="G6" s="25"/>
      <c r="H6" s="1">
        <f t="shared" si="0"/>
        <v>7</v>
      </c>
      <c r="I6" s="4">
        <f>(B6*$B$3)+(C6*$C$3)+(D6*$D$3)+($E$3*E6)+(F6*$F$3)+(G6*$G$3)</f>
        <v>53.007500000000007</v>
      </c>
      <c r="J6" s="13"/>
    </row>
    <row r="7" spans="1:13" x14ac:dyDescent="0.3">
      <c r="A7" s="5">
        <v>42012</v>
      </c>
      <c r="B7" s="1"/>
      <c r="C7" s="1">
        <v>3</v>
      </c>
      <c r="D7" s="1"/>
      <c r="E7" s="1"/>
      <c r="F7" s="1">
        <v>2</v>
      </c>
      <c r="G7" s="25"/>
      <c r="H7" s="1">
        <f t="shared" si="0"/>
        <v>5</v>
      </c>
      <c r="I7" s="4">
        <f t="shared" ref="I7:I8" si="2">(B7*$B$3)+(C7*$C$3)+(D7*$D$3)+($E$3*E7)+(F7*$F$3)+(G7*$G$3)</f>
        <v>42.932500000000005</v>
      </c>
      <c r="J7" s="13"/>
    </row>
    <row r="8" spans="1:13" x14ac:dyDescent="0.3">
      <c r="A8" s="5">
        <v>42013</v>
      </c>
      <c r="B8" s="1"/>
      <c r="C8" s="1">
        <v>3</v>
      </c>
      <c r="D8" s="1"/>
      <c r="E8" s="1"/>
      <c r="F8" s="1">
        <v>2</v>
      </c>
      <c r="G8" s="25"/>
      <c r="H8" s="1">
        <f t="shared" si="0"/>
        <v>5</v>
      </c>
      <c r="I8" s="4">
        <f t="shared" si="2"/>
        <v>42.932500000000005</v>
      </c>
      <c r="J8" s="13"/>
    </row>
    <row r="9" spans="1:13" x14ac:dyDescent="0.3">
      <c r="A9" s="5"/>
      <c r="B9" s="1"/>
      <c r="C9" s="1"/>
      <c r="D9" s="1"/>
      <c r="E9" s="1"/>
      <c r="F9" s="1"/>
      <c r="G9" s="1"/>
      <c r="H9" s="1"/>
      <c r="I9" s="4"/>
      <c r="J9" s="13"/>
    </row>
    <row r="10" spans="1:13" x14ac:dyDescent="0.3">
      <c r="A10" s="5">
        <v>42016</v>
      </c>
      <c r="B10" s="1">
        <v>10</v>
      </c>
      <c r="C10" s="1"/>
      <c r="D10" s="1"/>
      <c r="E10" s="1"/>
      <c r="F10" s="1"/>
      <c r="G10" s="1"/>
      <c r="H10" s="1">
        <f t="shared" si="0"/>
        <v>10</v>
      </c>
      <c r="I10" s="4">
        <f t="shared" si="1"/>
        <v>52</v>
      </c>
      <c r="J10" s="13"/>
    </row>
    <row r="11" spans="1:13" x14ac:dyDescent="0.3">
      <c r="A11" s="5">
        <v>42017</v>
      </c>
      <c r="B11" s="1"/>
      <c r="C11" s="1"/>
      <c r="D11" s="1"/>
      <c r="E11" s="1"/>
      <c r="F11" s="1"/>
      <c r="G11" s="1"/>
      <c r="H11" s="1">
        <f t="shared" si="0"/>
        <v>0</v>
      </c>
      <c r="I11" s="4">
        <f t="shared" si="1"/>
        <v>0</v>
      </c>
      <c r="J11" s="13"/>
      <c r="M11" s="4"/>
    </row>
    <row r="12" spans="1:13" x14ac:dyDescent="0.3">
      <c r="A12" s="5">
        <v>42018</v>
      </c>
      <c r="B12" s="1">
        <v>6</v>
      </c>
      <c r="C12" s="1">
        <v>6</v>
      </c>
      <c r="D12" s="1"/>
      <c r="E12" s="1"/>
      <c r="F12" s="1">
        <v>4</v>
      </c>
      <c r="G12" s="1"/>
      <c r="H12" s="1">
        <f t="shared" si="0"/>
        <v>16</v>
      </c>
      <c r="I12" s="4">
        <f t="shared" si="1"/>
        <v>117.065</v>
      </c>
      <c r="J12" s="13"/>
    </row>
    <row r="13" spans="1:13" x14ac:dyDescent="0.3">
      <c r="A13" s="5">
        <v>42019</v>
      </c>
      <c r="B13" s="1">
        <v>2</v>
      </c>
      <c r="C13" s="1">
        <v>3</v>
      </c>
      <c r="D13" s="1"/>
      <c r="E13" s="1"/>
      <c r="F13" s="1"/>
      <c r="G13" s="1"/>
      <c r="H13" s="1">
        <f t="shared" si="0"/>
        <v>5</v>
      </c>
      <c r="I13" s="4">
        <f t="shared" si="1"/>
        <v>33.1175</v>
      </c>
      <c r="J13" s="13"/>
    </row>
    <row r="14" spans="1:13" x14ac:dyDescent="0.3">
      <c r="A14" s="5">
        <v>42020</v>
      </c>
      <c r="B14" s="1"/>
      <c r="C14" s="1"/>
      <c r="D14" s="1"/>
      <c r="E14" s="1"/>
      <c r="F14" s="1"/>
      <c r="G14" s="1"/>
      <c r="H14" s="1">
        <f t="shared" si="0"/>
        <v>0</v>
      </c>
      <c r="I14" s="4">
        <f t="shared" si="1"/>
        <v>0</v>
      </c>
      <c r="J14" s="13"/>
    </row>
    <row r="15" spans="1:13" x14ac:dyDescent="0.3">
      <c r="A15" s="5"/>
      <c r="B15" s="1"/>
      <c r="C15" s="1"/>
      <c r="D15" s="1"/>
      <c r="E15" s="1"/>
      <c r="F15" s="1"/>
      <c r="G15" s="1"/>
      <c r="H15" s="1"/>
      <c r="I15" s="4"/>
      <c r="J15" s="13"/>
    </row>
    <row r="16" spans="1:13" x14ac:dyDescent="0.3">
      <c r="A16" s="5">
        <v>42023</v>
      </c>
      <c r="B16" s="1">
        <v>2</v>
      </c>
      <c r="C16" s="1">
        <v>8</v>
      </c>
      <c r="D16" s="1">
        <v>1</v>
      </c>
      <c r="E16" s="1"/>
      <c r="F16" s="1">
        <v>1</v>
      </c>
      <c r="G16" s="1"/>
      <c r="H16" s="1">
        <f t="shared" si="0"/>
        <v>12</v>
      </c>
      <c r="I16" s="4">
        <f t="shared" si="1"/>
        <v>89.791000000000011</v>
      </c>
      <c r="J16" s="13"/>
    </row>
    <row r="17" spans="1:10" x14ac:dyDescent="0.3">
      <c r="A17" s="5">
        <v>42024</v>
      </c>
      <c r="B17" s="17"/>
      <c r="C17" s="17"/>
      <c r="D17" s="17"/>
      <c r="E17" s="17"/>
      <c r="F17" s="17"/>
      <c r="G17" s="17"/>
      <c r="H17" s="17">
        <f t="shared" si="0"/>
        <v>0</v>
      </c>
      <c r="I17" s="18">
        <f t="shared" si="1"/>
        <v>0</v>
      </c>
      <c r="J17" s="15"/>
    </row>
    <row r="18" spans="1:10" x14ac:dyDescent="0.3">
      <c r="A18" s="5">
        <v>42025</v>
      </c>
      <c r="B18" s="17"/>
      <c r="C18" s="17"/>
      <c r="D18" s="17"/>
      <c r="E18" s="17"/>
      <c r="F18" s="17"/>
      <c r="G18" s="17"/>
      <c r="H18" s="17">
        <f t="shared" si="0"/>
        <v>0</v>
      </c>
      <c r="I18" s="18">
        <f t="shared" si="1"/>
        <v>0</v>
      </c>
      <c r="J18" s="14"/>
    </row>
    <row r="19" spans="1:10" x14ac:dyDescent="0.3">
      <c r="A19" s="5">
        <v>42026</v>
      </c>
      <c r="B19" s="17"/>
      <c r="C19" s="17"/>
      <c r="D19" s="17"/>
      <c r="E19" s="17"/>
      <c r="F19" s="17"/>
      <c r="G19" s="17"/>
      <c r="H19" s="17">
        <f t="shared" si="0"/>
        <v>0</v>
      </c>
      <c r="I19" s="18">
        <f t="shared" si="1"/>
        <v>0</v>
      </c>
      <c r="J19" s="15"/>
    </row>
    <row r="20" spans="1:10" x14ac:dyDescent="0.3">
      <c r="A20" s="5">
        <v>42027</v>
      </c>
      <c r="B20" s="17">
        <v>2</v>
      </c>
      <c r="C20" s="17">
        <v>16</v>
      </c>
      <c r="D20" s="17">
        <v>1</v>
      </c>
      <c r="E20" s="17"/>
      <c r="F20" s="17"/>
      <c r="G20" s="17"/>
      <c r="H20" s="17">
        <f t="shared" si="0"/>
        <v>19</v>
      </c>
      <c r="I20" s="18">
        <f t="shared" si="1"/>
        <v>140.26349999999999</v>
      </c>
      <c r="J20" s="15"/>
    </row>
    <row r="21" spans="1:10" x14ac:dyDescent="0.3">
      <c r="A21" s="5"/>
      <c r="B21" s="17"/>
      <c r="C21" s="17"/>
      <c r="D21" s="17"/>
      <c r="E21" s="17"/>
      <c r="F21" s="17"/>
      <c r="G21" s="17"/>
      <c r="H21" s="17"/>
      <c r="I21" s="18"/>
      <c r="J21" s="15"/>
    </row>
    <row r="22" spans="1:10" x14ac:dyDescent="0.3">
      <c r="A22" s="16">
        <v>42030</v>
      </c>
      <c r="B22" s="17"/>
      <c r="C22" s="17"/>
      <c r="D22" s="17"/>
      <c r="E22" s="17"/>
      <c r="F22" s="17"/>
      <c r="G22" s="17"/>
      <c r="H22" s="17">
        <f t="shared" si="0"/>
        <v>0</v>
      </c>
      <c r="I22" s="18">
        <f t="shared" si="1"/>
        <v>0</v>
      </c>
      <c r="J22" s="14"/>
    </row>
    <row r="23" spans="1:10" x14ac:dyDescent="0.3">
      <c r="A23" s="16">
        <v>42031</v>
      </c>
      <c r="B23" s="17"/>
      <c r="C23" s="17"/>
      <c r="D23" s="17"/>
      <c r="E23" s="17"/>
      <c r="F23" s="17"/>
      <c r="G23" s="17"/>
      <c r="H23" s="17">
        <f t="shared" si="0"/>
        <v>0</v>
      </c>
      <c r="I23" s="18">
        <f t="shared" si="1"/>
        <v>0</v>
      </c>
      <c r="J23" s="15"/>
    </row>
    <row r="24" spans="1:10" x14ac:dyDescent="0.3">
      <c r="A24" s="16">
        <v>42032</v>
      </c>
      <c r="B24" s="17"/>
      <c r="C24" s="17"/>
      <c r="D24" s="17"/>
      <c r="E24" s="17"/>
      <c r="F24" s="17"/>
      <c r="G24" s="17"/>
      <c r="H24" s="17">
        <f t="shared" si="0"/>
        <v>0</v>
      </c>
      <c r="I24" s="18">
        <f t="shared" si="1"/>
        <v>0</v>
      </c>
      <c r="J24" s="15"/>
    </row>
    <row r="25" spans="1:10" x14ac:dyDescent="0.3">
      <c r="A25" s="16">
        <v>42033</v>
      </c>
      <c r="B25" s="17"/>
      <c r="C25" s="17"/>
      <c r="D25" s="17"/>
      <c r="E25" s="17"/>
      <c r="F25" s="17"/>
      <c r="G25" s="17"/>
      <c r="H25" s="17">
        <f t="shared" si="0"/>
        <v>0</v>
      </c>
      <c r="I25" s="18">
        <f t="shared" si="1"/>
        <v>0</v>
      </c>
      <c r="J25" s="15"/>
    </row>
    <row r="26" spans="1:10" x14ac:dyDescent="0.3">
      <c r="A26" s="16">
        <v>42034</v>
      </c>
      <c r="B26" s="17"/>
      <c r="C26" s="17"/>
      <c r="D26" s="17"/>
      <c r="E26" s="17"/>
      <c r="F26" s="17"/>
      <c r="G26" s="17"/>
      <c r="H26" s="17">
        <f t="shared" si="0"/>
        <v>0</v>
      </c>
      <c r="I26" s="18">
        <f t="shared" si="1"/>
        <v>0</v>
      </c>
      <c r="J26" s="15"/>
    </row>
    <row r="27" spans="1:10" x14ac:dyDescent="0.3">
      <c r="B27">
        <f t="shared" ref="B27:H27" si="3">SUM(B4:B26)</f>
        <v>24</v>
      </c>
      <c r="C27">
        <f t="shared" si="3"/>
        <v>54</v>
      </c>
      <c r="D27">
        <f t="shared" si="3"/>
        <v>3</v>
      </c>
      <c r="E27">
        <f t="shared" si="3"/>
        <v>0</v>
      </c>
      <c r="F27">
        <f t="shared" si="3"/>
        <v>9</v>
      </c>
      <c r="G27">
        <f t="shared" si="3"/>
        <v>0</v>
      </c>
      <c r="H27">
        <f t="shared" si="3"/>
        <v>90</v>
      </c>
    </row>
    <row r="28" spans="1:10" x14ac:dyDescent="0.3">
      <c r="B28" s="10">
        <f t="shared" ref="B28:G28" si="4">B27*B3</f>
        <v>124.80000000000001</v>
      </c>
      <c r="C28" s="10">
        <f t="shared" si="4"/>
        <v>408.91500000000002</v>
      </c>
      <c r="D28" s="10">
        <f t="shared" si="4"/>
        <v>26.110500000000002</v>
      </c>
      <c r="E28" s="10">
        <f t="shared" si="4"/>
        <v>0</v>
      </c>
      <c r="F28" s="10">
        <f t="shared" si="4"/>
        <v>90.967500000000001</v>
      </c>
      <c r="G28" s="10">
        <f t="shared" si="4"/>
        <v>0</v>
      </c>
      <c r="H28" s="10">
        <f>SUM(B28:G28)</f>
        <v>650.79300000000001</v>
      </c>
      <c r="I28" s="4">
        <f>SUM(I4:I26)</f>
        <v>650.79300000000001</v>
      </c>
    </row>
    <row r="31" spans="1:10" x14ac:dyDescent="0.3">
      <c r="A31" s="26"/>
    </row>
    <row r="32" spans="1:10" x14ac:dyDescent="0.3">
      <c r="B32" s="26"/>
      <c r="C32" s="26"/>
      <c r="D32" s="26"/>
      <c r="E32" s="26"/>
      <c r="F32" s="26"/>
      <c r="G32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JUIN</vt:lpstr>
      <vt:lpstr>JUILLET</vt:lpstr>
      <vt:lpstr>AOUT</vt:lpstr>
      <vt:lpstr>SEPTEMBRE</vt:lpstr>
      <vt:lpstr>OCTOBRE</vt:lpstr>
      <vt:lpstr>NOVEMBRE</vt:lpstr>
      <vt:lpstr>DECEMBRE</vt:lpstr>
      <vt:lpstr>JANVIER 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Sanchez</dc:creator>
  <cp:lastModifiedBy>Brigitte Pereira</cp:lastModifiedBy>
  <cp:lastPrinted>2014-12-03T15:52:47Z</cp:lastPrinted>
  <dcterms:created xsi:type="dcterms:W3CDTF">2014-06-10T13:03:15Z</dcterms:created>
  <dcterms:modified xsi:type="dcterms:W3CDTF">2015-01-26T08:16:09Z</dcterms:modified>
</cp:coreProperties>
</file>